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checkCompatibility="1" defaultThemeVersion="124226"/>
  <bookViews>
    <workbookView xWindow="-15" yWindow="-15" windowWidth="9540" windowHeight="4800" tabRatio="945" activeTab="1"/>
  </bookViews>
  <sheets>
    <sheet name="7 de abril" sheetId="46" r:id="rId1"/>
    <sheet name="Cron." sheetId="40" r:id="rId2"/>
  </sheets>
  <externalReferences>
    <externalReference r:id="rId3"/>
  </externalReferences>
  <definedNames>
    <definedName name="____BDI1">#REF!</definedName>
    <definedName name="___BDI1">#REF!</definedName>
    <definedName name="__BDI1">#REF!</definedName>
    <definedName name="_BDI1">#REF!</definedName>
    <definedName name="_Order1" hidden="1">255</definedName>
    <definedName name="AREA">#REF!</definedName>
    <definedName name="_xlnm.Print_Area" localSheetId="0">'7 de abril'!$A$1:$I$54</definedName>
    <definedName name="BDI">#REF!</definedName>
    <definedName name="D">#REF!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P1.1" localSheetId="0">#REF!</definedName>
    <definedName name="PP1.1">#REF!</definedName>
    <definedName name="PP1.10" localSheetId="0">#REF!</definedName>
    <definedName name="PP1.10">#REF!</definedName>
    <definedName name="PP1.11" localSheetId="0">#REF!</definedName>
    <definedName name="PP1.11">#REF!</definedName>
    <definedName name="PP1.12" localSheetId="0">#REF!</definedName>
    <definedName name="PP1.12">#REF!</definedName>
    <definedName name="PP1.13" localSheetId="0">#REF!</definedName>
    <definedName name="PP1.13">#REF!</definedName>
    <definedName name="PP1.14" localSheetId="0">#REF!</definedName>
    <definedName name="PP1.14">#REF!</definedName>
    <definedName name="PP1.15" localSheetId="0">#REF!</definedName>
    <definedName name="PP1.15">#REF!</definedName>
    <definedName name="PP1.2" localSheetId="0">#REF!</definedName>
    <definedName name="PP1.2">#REF!</definedName>
    <definedName name="PP1.3" localSheetId="0">#REF!</definedName>
    <definedName name="PP1.3">#REF!</definedName>
    <definedName name="PP1.4" localSheetId="0">#REF!</definedName>
    <definedName name="PP1.4">#REF!</definedName>
    <definedName name="PP1.5" localSheetId="0">#REF!</definedName>
    <definedName name="PP1.5">#REF!</definedName>
    <definedName name="PP1.6" localSheetId="0">#REF!</definedName>
    <definedName name="PP1.6">#REF!</definedName>
    <definedName name="PP1.7" localSheetId="0">#REF!</definedName>
    <definedName name="PP1.7">#REF!</definedName>
    <definedName name="PP1.8" localSheetId="0">#REF!</definedName>
    <definedName name="PP1.8">#REF!</definedName>
    <definedName name="PP1.9" localSheetId="0">#REF!</definedName>
    <definedName name="PP1.9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itulo">[1]Planilha!$C$5:$F$182</definedName>
    <definedName name="TOT.P">#REF!</definedName>
    <definedName name="TOT1.P" localSheetId="0">#REF!</definedName>
    <definedName name="TOT1.P">#REF!</definedName>
    <definedName name="TT.1" localSheetId="0">#REF!</definedName>
    <definedName name="TT.1">#REF!</definedName>
    <definedName name="TT.10" localSheetId="0">#REF!</definedName>
    <definedName name="TT.10">#REF!</definedName>
    <definedName name="TT.11" localSheetId="0">#REF!</definedName>
    <definedName name="TT.11">#REF!</definedName>
    <definedName name="TT.12" localSheetId="0">#REF!</definedName>
    <definedName name="TT.12">#REF!</definedName>
    <definedName name="TT.13" localSheetId="0">#REF!</definedName>
    <definedName name="TT.13">#REF!</definedName>
    <definedName name="TT.14" localSheetId="0">#REF!</definedName>
    <definedName name="TT.14">#REF!</definedName>
    <definedName name="TT.15" localSheetId="0">#REF!</definedName>
    <definedName name="TT.15">#REF!</definedName>
    <definedName name="TT.2" localSheetId="0">#REF!</definedName>
    <definedName name="TT.2">#REF!</definedName>
    <definedName name="TT.3" localSheetId="0">#REF!</definedName>
    <definedName name="TT.3">#REF!</definedName>
    <definedName name="TT.4" localSheetId="0">#REF!</definedName>
    <definedName name="TT.4">#REF!</definedName>
    <definedName name="TT.5" localSheetId="0">#REF!</definedName>
    <definedName name="TT.5">#REF!</definedName>
    <definedName name="TT.6" localSheetId="0">#REF!</definedName>
    <definedName name="TT.6">#REF!</definedName>
    <definedName name="TT.7" localSheetId="0">#REF!</definedName>
    <definedName name="TT.7">#REF!</definedName>
    <definedName name="TT.8" localSheetId="0">#REF!</definedName>
    <definedName name="TT.8">#REF!</definedName>
    <definedName name="TT.9" localSheetId="0">#REF!</definedName>
    <definedName name="TT.9">#REF!</definedName>
  </definedNames>
  <calcPr calcId="145621" fullPrecision="0"/>
</workbook>
</file>

<file path=xl/calcChain.xml><?xml version="1.0" encoding="utf-8"?>
<calcChain xmlns="http://schemas.openxmlformats.org/spreadsheetml/2006/main">
  <c r="C6" i="40" l="1"/>
  <c r="B17" i="40"/>
  <c r="B16" i="40"/>
  <c r="B15" i="40"/>
  <c r="B14" i="40"/>
  <c r="B13" i="40"/>
  <c r="H30" i="46" l="1"/>
  <c r="G31" i="46" s="1"/>
  <c r="H17" i="46"/>
  <c r="G18" i="46" s="1"/>
  <c r="F17" i="46"/>
  <c r="F21" i="46"/>
  <c r="H54" i="46"/>
  <c r="H41" i="46"/>
  <c r="G42" i="46" s="1"/>
  <c r="F37" i="46"/>
  <c r="I37" i="46" s="1"/>
  <c r="F36" i="46"/>
  <c r="I36" i="46" s="1"/>
  <c r="F35" i="46"/>
  <c r="F34" i="46"/>
  <c r="I34" i="46" s="1"/>
  <c r="F29" i="46"/>
  <c r="H24" i="46"/>
  <c r="H23" i="46"/>
  <c r="H22" i="46"/>
  <c r="F16" i="46"/>
  <c r="I16" i="46" s="1"/>
  <c r="F15" i="46"/>
  <c r="E18" i="46" l="1"/>
  <c r="F25" i="46"/>
  <c r="F22" i="46"/>
  <c r="I22" i="46" s="1"/>
  <c r="F23" i="46"/>
  <c r="I23" i="46" s="1"/>
  <c r="F24" i="46"/>
  <c r="I24" i="46" s="1"/>
  <c r="F41" i="46"/>
  <c r="E42" i="46" s="1"/>
  <c r="I17" i="46"/>
  <c r="F30" i="46"/>
  <c r="I30" i="46" s="1"/>
  <c r="I29" i="46"/>
  <c r="G26" i="46"/>
  <c r="I25" i="46"/>
  <c r="H35" i="46"/>
  <c r="G38" i="46" s="1"/>
  <c r="E46" i="46" s="1"/>
  <c r="E38" i="46"/>
  <c r="I15" i="46"/>
  <c r="I18" i="46" s="1"/>
  <c r="D13" i="40" s="1"/>
  <c r="I21" i="46"/>
  <c r="I41" i="46"/>
  <c r="I42" i="46" s="1"/>
  <c r="D17" i="40" s="1"/>
  <c r="J17" i="40" s="1"/>
  <c r="E31" i="46" l="1"/>
  <c r="E26" i="46"/>
  <c r="E44" i="46" s="1"/>
  <c r="I31" i="46"/>
  <c r="D15" i="40" s="1"/>
  <c r="I35" i="46"/>
  <c r="I38" i="46" s="1"/>
  <c r="D16" i="40" s="1"/>
  <c r="I26" i="46"/>
  <c r="D14" i="40" s="1"/>
  <c r="D19" i="40" l="1"/>
  <c r="F13" i="40"/>
  <c r="H15" i="40"/>
  <c r="F15" i="40"/>
  <c r="J15" i="40"/>
  <c r="E48" i="46"/>
  <c r="J16" i="40" l="1"/>
  <c r="H16" i="40"/>
  <c r="F16" i="40"/>
  <c r="J14" i="40" l="1"/>
  <c r="J19" i="40" s="1"/>
  <c r="I19" i="40" s="1"/>
  <c r="F14" i="40"/>
  <c r="F19" i="40" s="1"/>
  <c r="E19" i="40" s="1"/>
  <c r="H14" i="40"/>
  <c r="H19" i="40" s="1"/>
  <c r="G19" i="40" s="1"/>
  <c r="D20" i="40"/>
  <c r="E20" i="40" l="1"/>
  <c r="F20" i="40"/>
  <c r="H20" i="40" s="1"/>
  <c r="J20" i="40" s="1"/>
  <c r="C14" i="40"/>
  <c r="C20" i="40"/>
  <c r="C17" i="40"/>
  <c r="C13" i="40"/>
  <c r="C15" i="40"/>
  <c r="C16" i="40"/>
  <c r="C19" i="40" l="1"/>
  <c r="G20" i="40"/>
  <c r="I20" i="40" s="1"/>
</calcChain>
</file>

<file path=xl/sharedStrings.xml><?xml version="1.0" encoding="utf-8"?>
<sst xmlns="http://schemas.openxmlformats.org/spreadsheetml/2006/main" count="122" uniqueCount="82">
  <si>
    <t>ITEM</t>
  </si>
  <si>
    <t>Raspagem c/ motoniveladora</t>
  </si>
  <si>
    <t>Compactação com rolo compressor</t>
  </si>
  <si>
    <t>DRENAGEM PLUVIAL</t>
  </si>
  <si>
    <t>MEIO-FIOS</t>
  </si>
  <si>
    <t>PAVIMENTAÇÕES</t>
  </si>
  <si>
    <t>TOTAL GERAL</t>
  </si>
  <si>
    <t>un</t>
  </si>
  <si>
    <t>m</t>
  </si>
  <si>
    <t>%</t>
  </si>
  <si>
    <t>Compactação do pavimento c/ rolo compressor</t>
  </si>
  <si>
    <t>Base de pedrisco e=10cm</t>
  </si>
  <si>
    <t>Fornecimento assentamento de paralelep. de basalto</t>
  </si>
  <si>
    <t>m²</t>
  </si>
  <si>
    <t>m³</t>
  </si>
  <si>
    <t>SERVIÇOS</t>
  </si>
  <si>
    <t>QTIDE</t>
  </si>
  <si>
    <t>UNID</t>
  </si>
  <si>
    <t>MATERIAL</t>
  </si>
  <si>
    <t>MÃO-DE-OBRA</t>
  </si>
  <si>
    <t>VL UNIT</t>
  </si>
  <si>
    <t>VL TOT</t>
  </si>
  <si>
    <t>VL UN</t>
  </si>
  <si>
    <t>MAT + MO</t>
  </si>
  <si>
    <t>1.</t>
  </si>
  <si>
    <t>SERVIÇOS INICIAIS</t>
  </si>
  <si>
    <t>1.01</t>
  </si>
  <si>
    <t>1.02</t>
  </si>
  <si>
    <t>2.</t>
  </si>
  <si>
    <t>2.01</t>
  </si>
  <si>
    <t>Escavação mecânica de valas</t>
  </si>
  <si>
    <t>2.02</t>
  </si>
  <si>
    <t>2.03</t>
  </si>
  <si>
    <t>2.04</t>
  </si>
  <si>
    <t>3.</t>
  </si>
  <si>
    <t>3.01</t>
  </si>
  <si>
    <t>4.</t>
  </si>
  <si>
    <t>4.01</t>
  </si>
  <si>
    <t>4.02</t>
  </si>
  <si>
    <t>4.03</t>
  </si>
  <si>
    <t>4.04</t>
  </si>
  <si>
    <t xml:space="preserve">SINALIZAÇÃO VERTICAL </t>
  </si>
  <si>
    <t>Placas de regulamentação (Pare e Velocidade Máxima)</t>
  </si>
  <si>
    <t>TOTAL DE MATERIAL</t>
  </si>
  <si>
    <t>TOTAL DE MÃO-DE-OBRA</t>
  </si>
  <si>
    <t>Fornecimento, assentamento e rejunte de galeria pluvialcom tubos de concreto simples ø 400mm</t>
  </si>
  <si>
    <t>Reaterro de valas  com apiloamento</t>
  </si>
  <si>
    <t>5.</t>
  </si>
  <si>
    <t>5.01</t>
  </si>
  <si>
    <t>ORÇAMENTO ESTIMATIVO (MAT. + MÃO DE OBRA)</t>
  </si>
  <si>
    <t>Rejuntamento com Pó de pedra e=2cm</t>
  </si>
  <si>
    <t>1.03</t>
  </si>
  <si>
    <t>Placa de obra modelo padrão do convênio</t>
  </si>
  <si>
    <t>2.05</t>
  </si>
  <si>
    <t xml:space="preserve">Fornecimento de bocas de lobo c/ tijolos maciços rebocados com grelha de aço chato laminado 3/8"x1.1/2" (0,75x0,75)m </t>
  </si>
  <si>
    <t>O BDI incluso nos valores é de 30% sendo resultado dos seguintes percentuais:</t>
  </si>
  <si>
    <t>Administração central (despesas de escritório, pessoal técnico e administrativo, almoxarifado)</t>
  </si>
  <si>
    <t>Encargos fiscais sobre o faturamento</t>
  </si>
  <si>
    <t>Bonificação dos serviços</t>
  </si>
  <si>
    <t>Total</t>
  </si>
  <si>
    <t>Fornecimento, assentamento e rejunte de galeria pluvialcom tubos de concreto simples ø 500mm</t>
  </si>
  <si>
    <t xml:space="preserve">Asentamento de meio-fio pré-moldado concreto (12x30)cm </t>
  </si>
  <si>
    <t>Interessado:</t>
  </si>
  <si>
    <t>Obra:</t>
  </si>
  <si>
    <t>Local:</t>
  </si>
  <si>
    <t>Data:</t>
  </si>
  <si>
    <t>BDI Adotado:</t>
  </si>
  <si>
    <t>Prefeitura Municipal de Catanduvas</t>
  </si>
  <si>
    <t>Pavimentação em Paralelepípedos</t>
  </si>
  <si>
    <t>Área (m²):</t>
  </si>
  <si>
    <t>Rua 7 de abril</t>
  </si>
  <si>
    <t>Serviço à ser executado pela Prefeitura</t>
  </si>
  <si>
    <t>3.02</t>
  </si>
  <si>
    <t>Asentamento de meio-fio</t>
  </si>
  <si>
    <t>M Ê S</t>
  </si>
  <si>
    <t>PESO</t>
  </si>
  <si>
    <t>VALOR</t>
  </si>
  <si>
    <t>R$</t>
  </si>
  <si>
    <t>TOTAL</t>
  </si>
  <si>
    <t>CRONOGRAMA FÍSICO-FINANCEIRO</t>
  </si>
  <si>
    <t>Agosto de 2012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</si>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</sst>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.##000"/>
    <numFmt numFmtId="167" formatCode="#,#00"/>
    <numFmt numFmtId="168" formatCode="%#,#00"/>
    <numFmt numFmtId="169" formatCode="#,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9" fillId="0" borderId="0">
      <protection locked="0"/>
    </xf>
    <xf numFmtId="167" fontId="9" fillId="0" borderId="0">
      <protection locked="0"/>
    </xf>
    <xf numFmtId="164" fontId="1" fillId="0" borderId="0" applyFont="0" applyFill="0" applyBorder="0" applyAlignment="0" applyProtection="0"/>
    <xf numFmtId="168" fontId="9" fillId="0" borderId="0">
      <protection locked="0"/>
    </xf>
    <xf numFmtId="166" fontId="9" fillId="0" borderId="0">
      <protection locked="0"/>
    </xf>
    <xf numFmtId="165" fontId="1" fillId="0" borderId="0" applyFont="0" applyFill="0" applyBorder="0" applyAlignment="0" applyProtection="0"/>
    <xf numFmtId="169" fontId="10" fillId="0" borderId="0">
      <protection locked="0"/>
    </xf>
    <xf numFmtId="169" fontId="10" fillId="0" borderId="0">
      <protection locked="0"/>
    </xf>
    <xf numFmtId="169" fontId="9" fillId="0" borderId="1"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215">
    <xf numFmtId="0" fontId="0" fillId="0" borderId="0" xfId="0"/>
    <xf numFmtId="164" fontId="6" fillId="0" borderId="0" xfId="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3" applyFont="1" applyAlignment="1">
      <alignment vertical="center"/>
    </xf>
    <xf numFmtId="0" fontId="7" fillId="0" borderId="0" xfId="0" applyFont="1" applyAlignment="1">
      <alignment horizontal="left" vertical="center"/>
    </xf>
    <xf numFmtId="4" fontId="4" fillId="0" borderId="5" xfId="0" applyNumberFormat="1" applyFont="1" applyFill="1" applyBorder="1" applyAlignment="1">
      <alignment horizontal="center" vertical="center"/>
    </xf>
    <xf numFmtId="164" fontId="4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37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2" fillId="0" borderId="35" xfId="0" applyNumberFormat="1" applyFon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35" xfId="6" applyNumberFormat="1" applyFont="1" applyBorder="1" applyAlignment="1">
      <alignment horizontal="center" vertical="center"/>
    </xf>
    <xf numFmtId="4" fontId="2" fillId="0" borderId="31" xfId="0" applyNumberFormat="1" applyFont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2" fillId="0" borderId="11" xfId="6" applyNumberFormat="1" applyFont="1" applyBorder="1" applyAlignment="1">
      <alignment horizontal="center" vertical="center"/>
    </xf>
    <xf numFmtId="9" fontId="2" fillId="0" borderId="0" xfId="11" applyFont="1" applyAlignment="1">
      <alignment horizontal="center" vertical="center"/>
    </xf>
    <xf numFmtId="9" fontId="3" fillId="0" borderId="11" xfId="11" applyFont="1" applyBorder="1" applyAlignment="1">
      <alignment horizontal="center" vertical="center"/>
    </xf>
    <xf numFmtId="9" fontId="3" fillId="0" borderId="2" xfId="1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/>
    </xf>
    <xf numFmtId="4" fontId="7" fillId="0" borderId="19" xfId="0" applyNumberFormat="1" applyFont="1" applyFill="1" applyBorder="1" applyAlignment="1">
      <alignment horizontal="center" vertical="center"/>
    </xf>
    <xf numFmtId="4" fontId="2" fillId="0" borderId="2" xfId="6" applyNumberFormat="1" applyFont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35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2" xfId="6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39" fontId="2" fillId="0" borderId="0" xfId="10" applyNumberFormat="1" applyFont="1" applyAlignment="1">
      <alignment horizontal="center" vertical="center"/>
    </xf>
    <xf numFmtId="39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9" fontId="2" fillId="0" borderId="11" xfId="10" applyNumberFormat="1" applyFont="1" applyBorder="1" applyAlignment="1">
      <alignment horizontal="center" vertical="center"/>
    </xf>
    <xf numFmtId="39" fontId="2" fillId="0" borderId="37" xfId="1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39" fontId="2" fillId="0" borderId="2" xfId="10" applyNumberFormat="1" applyFont="1" applyBorder="1" applyAlignment="1">
      <alignment horizontal="center" vertical="center"/>
    </xf>
    <xf numFmtId="39" fontId="2" fillId="0" borderId="33" xfId="10" applyNumberFormat="1" applyFont="1" applyBorder="1" applyAlignment="1">
      <alignment horizontal="center" vertical="center"/>
    </xf>
    <xf numFmtId="39" fontId="2" fillId="0" borderId="35" xfId="10" applyNumberFormat="1" applyFont="1" applyBorder="1" applyAlignment="1">
      <alignment horizontal="center" vertical="center"/>
    </xf>
    <xf numFmtId="39" fontId="2" fillId="0" borderId="36" xfId="1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9" fontId="3" fillId="0" borderId="0" xfId="11" applyFont="1" applyBorder="1" applyAlignment="1">
      <alignment horizontal="center" vertical="center"/>
    </xf>
    <xf numFmtId="39" fontId="2" fillId="0" borderId="0" xfId="1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9" fontId="3" fillId="0" borderId="35" xfId="1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9" fontId="2" fillId="0" borderId="35" xfId="11" applyFont="1" applyBorder="1" applyAlignment="1">
      <alignment horizontal="center" vertical="center"/>
    </xf>
    <xf numFmtId="39" fontId="2" fillId="0" borderId="35" xfId="0" applyNumberFormat="1" applyFont="1" applyBorder="1" applyAlignment="1">
      <alignment horizontal="center" vertical="center"/>
    </xf>
    <xf numFmtId="39" fontId="2" fillId="0" borderId="3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9" fontId="2" fillId="0" borderId="9" xfId="10" applyNumberFormat="1" applyFont="1" applyBorder="1" applyAlignment="1">
      <alignment horizontal="center" vertical="center"/>
    </xf>
    <xf numFmtId="9" fontId="2" fillId="0" borderId="9" xfId="11" applyFont="1" applyBorder="1" applyAlignment="1">
      <alignment horizontal="center" vertical="center"/>
    </xf>
    <xf numFmtId="39" fontId="2" fillId="0" borderId="9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3" xfId="0" applyNumberFormat="1" applyFont="1" applyBorder="1" applyAlignment="1">
      <alignment horizontal="left" vertical="center"/>
    </xf>
    <xf numFmtId="4" fontId="7" fillId="0" borderId="29" xfId="0" applyNumberFormat="1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4" fontId="7" fillId="0" borderId="33" xfId="0" applyNumberFormat="1" applyFont="1" applyFill="1" applyBorder="1" applyAlignment="1">
      <alignment horizontal="left" vertical="center"/>
    </xf>
    <xf numFmtId="4" fontId="5" fillId="0" borderId="14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" fontId="7" fillId="0" borderId="11" xfId="0" applyNumberFormat="1" applyFont="1" applyFill="1" applyBorder="1" applyAlignment="1">
      <alignment horizontal="left" vertical="center"/>
    </xf>
    <xf numFmtId="4" fontId="7" fillId="0" borderId="37" xfId="0" applyNumberFormat="1" applyFont="1" applyFill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9" fontId="7" fillId="0" borderId="35" xfId="12" applyFont="1" applyFill="1" applyBorder="1" applyAlignment="1">
      <alignment horizontal="left" vertical="center"/>
    </xf>
    <xf numFmtId="9" fontId="7" fillId="0" borderId="36" xfId="12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7" fillId="0" borderId="8" xfId="3" applyNumberFormat="1" applyFont="1" applyFill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left" vertical="center"/>
    </xf>
    <xf numFmtId="4" fontId="0" fillId="0" borderId="9" xfId="0" applyNumberFormat="1" applyBorder="1" applyAlignment="1">
      <alignment horizontal="left" vertical="center"/>
    </xf>
    <xf numFmtId="4" fontId="0" fillId="0" borderId="10" xfId="0" applyNumberFormat="1" applyBorder="1" applyAlignment="1">
      <alignment horizontal="left" vertical="center"/>
    </xf>
    <xf numFmtId="4" fontId="2" fillId="0" borderId="35" xfId="0" applyNumberFormat="1" applyFon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" fontId="14" fillId="0" borderId="27" xfId="0" applyNumberFormat="1" applyFont="1" applyFill="1" applyBorder="1" applyAlignment="1">
      <alignment horizontal="left" vertical="center" wrapText="1"/>
    </xf>
    <xf numFmtId="4" fontId="14" fillId="0" borderId="28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 wrapText="1"/>
    </xf>
    <xf numFmtId="4" fontId="14" fillId="0" borderId="29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left" vertical="center" wrapText="1"/>
    </xf>
    <xf numFmtId="4" fontId="14" fillId="0" borderId="29" xfId="0" applyNumberFormat="1" applyFont="1" applyBorder="1" applyAlignment="1">
      <alignment horizontal="left" vertical="center" wrapText="1"/>
    </xf>
    <xf numFmtId="4" fontId="14" fillId="0" borderId="30" xfId="0" applyNumberFormat="1" applyFont="1" applyFill="1" applyBorder="1" applyAlignment="1">
      <alignment horizontal="left" vertical="center" wrapText="1"/>
    </xf>
    <xf numFmtId="4" fontId="14" fillId="0" borderId="25" xfId="0" applyNumberFormat="1" applyFont="1" applyFill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</cellXfs>
  <cellStyles count="17">
    <cellStyle name="Data" xfId="1"/>
    <cellStyle name="Fixo" xfId="2"/>
    <cellStyle name="Moeda" xfId="3" builtinId="4"/>
    <cellStyle name="Moeda 2" xfId="14"/>
    <cellStyle name="Moeda_Orç. modificado-02-06-2003" xfId="10"/>
    <cellStyle name="Normal" xfId="0" builtinId="0"/>
    <cellStyle name="Normal 2" xfId="13"/>
    <cellStyle name="Percentual" xfId="4"/>
    <cellStyle name="Ponto" xfId="5"/>
    <cellStyle name="Porcentagem" xfId="12" builtinId="5"/>
    <cellStyle name="Porcentagem 2" xfId="11"/>
    <cellStyle name="Porcentagem 3" xfId="15"/>
    <cellStyle name="Separador de milhares 2" xfId="16"/>
    <cellStyle name="Titulo1" xfId="7"/>
    <cellStyle name="Titulo2" xfId="8"/>
    <cellStyle name="Total" xfId="9" builtinId="25" customBuiltin="1"/>
    <cellStyle name="Vírgula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moc.com.br/TERRAPLENAGEM/DEINFRA/CC-031-04/Pre&#231;o-/91010_91440_ObrasContenca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ObrasContencao"/>
    </sheetNames>
    <sheetDataSet>
      <sheetData sheetId="0">
        <row r="5">
          <cell r="C5" t="str">
            <v>91010</v>
          </cell>
          <cell r="D5" t="str">
            <v>SRP</v>
          </cell>
          <cell r="E5" t="str">
            <v>TERRA ARMADA FORN.ELEMENTOS CONSTRUTIVOS P/MACIÇOS GREIDE C/ALT.ENTRE 0,0 À 6,0 M</v>
          </cell>
          <cell r="F5" t="str">
            <v>M2</v>
          </cell>
        </row>
        <row r="6">
          <cell r="C6" t="str">
            <v>91020</v>
          </cell>
          <cell r="D6" t="str">
            <v>SRP</v>
          </cell>
          <cell r="E6" t="str">
            <v>TERRA ARMADA FORN.ELEMENTOS CONSTRUTIVOS P/MACIÇOS GREIDE C/ALT.ENTRE 6,0 À 9,0 M</v>
          </cell>
          <cell r="F6" t="str">
            <v>M2</v>
          </cell>
        </row>
        <row r="7">
          <cell r="C7" t="str">
            <v>91030</v>
          </cell>
          <cell r="D7" t="str">
            <v>SRP</v>
          </cell>
          <cell r="E7" t="str">
            <v>TERRA ARMADA FORN.ELEMENTOS CONSTRUTIVOS P/MACIÇOS GREIDE C/ALT.ENTRE 9,0 À 12,0 M</v>
          </cell>
          <cell r="F7" t="str">
            <v>M2</v>
          </cell>
        </row>
        <row r="8">
          <cell r="C8" t="str">
            <v>91040</v>
          </cell>
          <cell r="D8" t="str">
            <v>SRP</v>
          </cell>
          <cell r="E8" t="str">
            <v>TERRA ARMADA FORN.ELEMENTOS CONSTRUTIVOS P/MACIÇOS PÉ DE TALUDE C/ALT.ENTRE 0,0 À 6,0 M</v>
          </cell>
          <cell r="F8" t="str">
            <v>M2</v>
          </cell>
        </row>
        <row r="9">
          <cell r="C9" t="str">
            <v>91050</v>
          </cell>
          <cell r="D9" t="str">
            <v>SRP</v>
          </cell>
          <cell r="E9" t="str">
            <v>TERRA ARMADA FORN.ELEMENTOS CONSTRUTIVOS P/MACIÇOS PÉ DE TALUDE C/ALT.ENTRE 6,0 À 9,00 M</v>
          </cell>
          <cell r="F9" t="str">
            <v>M2</v>
          </cell>
        </row>
        <row r="10">
          <cell r="C10" t="str">
            <v>91060</v>
          </cell>
          <cell r="D10" t="str">
            <v>SRP</v>
          </cell>
          <cell r="E10" t="str">
            <v>TERRA ARMADA FORN.ELEMENTOS CONSTRUTIVOS P/MACIÇOS PÉ DE TALUDE C/ALT.ENTRE 9,0 À 12,0 M</v>
          </cell>
          <cell r="F10" t="str">
            <v>M2</v>
          </cell>
        </row>
        <row r="11">
          <cell r="C11" t="str">
            <v>91070</v>
          </cell>
          <cell r="D11" t="str">
            <v>SRP</v>
          </cell>
          <cell r="E11" t="str">
            <v>FORNECIMENTO E MOLDAGEM DE CONCRETO FCK 21 MPA NAS ESCAMAS</v>
          </cell>
          <cell r="F11" t="str">
            <v>M3</v>
          </cell>
        </row>
        <row r="12">
          <cell r="C12" t="str">
            <v>91080</v>
          </cell>
          <cell r="D12" t="str">
            <v>SRP</v>
          </cell>
          <cell r="E12" t="str">
            <v>FORN.E COLOCAÇÃO DE AÇO CA-50</v>
          </cell>
          <cell r="F12" t="str">
            <v>KG</v>
          </cell>
        </row>
        <row r="13">
          <cell r="C13" t="str">
            <v>91090</v>
          </cell>
          <cell r="D13" t="str">
            <v>SRP</v>
          </cell>
          <cell r="E13" t="str">
            <v>FORN.E COLOCAÇÃO DE AÇO CA-60</v>
          </cell>
          <cell r="F13" t="str">
            <v>KG</v>
          </cell>
        </row>
        <row r="14">
          <cell r="C14" t="str">
            <v>91100</v>
          </cell>
          <cell r="D14" t="str">
            <v>SRP</v>
          </cell>
          <cell r="E14" t="str">
            <v xml:space="preserve">FORN.E COL. DE TUBOS DE PVC RÍGIDO , DN=32 MM PARA ESCAMAS DE CONCRETO </v>
          </cell>
          <cell r="F14" t="str">
            <v>M</v>
          </cell>
        </row>
        <row r="15">
          <cell r="C15" t="str">
            <v>91110</v>
          </cell>
          <cell r="D15" t="str">
            <v>SRP</v>
          </cell>
          <cell r="E15" t="str">
            <v>MONTAGEM DE MACIÇOS</v>
          </cell>
          <cell r="F15" t="str">
            <v>M2</v>
          </cell>
        </row>
        <row r="16">
          <cell r="C16" t="str">
            <v>91112</v>
          </cell>
          <cell r="D16" t="str">
            <v>SRP</v>
          </cell>
          <cell r="E16" t="str">
            <v xml:space="preserve">SOLEIRA DE APOIO E ARREMATE DE TOPO </v>
          </cell>
          <cell r="F16" t="str">
            <v>M</v>
          </cell>
        </row>
        <row r="17">
          <cell r="C17" t="str">
            <v>91120</v>
          </cell>
          <cell r="D17" t="str">
            <v>SRP</v>
          </cell>
          <cell r="E17" t="str">
            <v>TERRA ARMADA FORN.ELEMENTOS CONSTRUTIVOS P/MUROS DE ENCONTROS PORTANTES  C/ALT.ENTRE 0,0 À 6,0 M</v>
          </cell>
          <cell r="F17" t="str">
            <v>M2</v>
          </cell>
        </row>
        <row r="18">
          <cell r="C18" t="str">
            <v>91130</v>
          </cell>
          <cell r="D18" t="str">
            <v>SRP</v>
          </cell>
          <cell r="E18" t="str">
            <v>TERRA ARMADA FORN.ELEMENTOS CONSTRUTIVOS P/MUROS DE ENCONTROS PORTANTES  C/ALT.ENTRE 6,0 À 9,0 M</v>
          </cell>
          <cell r="F18" t="str">
            <v>M2</v>
          </cell>
        </row>
        <row r="19">
          <cell r="C19" t="str">
            <v>91140</v>
          </cell>
          <cell r="D19" t="str">
            <v>SRP</v>
          </cell>
          <cell r="E19" t="str">
            <v>TERRA ARMADA FORN.ELEMENTOS CONSTRUTIVOS P/MUROS DE ENCONTROS PORTANTES  C/ALT.ENTRE 9,0 À 12,0 M</v>
          </cell>
          <cell r="F19" t="str">
            <v>M2</v>
          </cell>
        </row>
        <row r="20">
          <cell r="C20" t="str">
            <v>91150</v>
          </cell>
          <cell r="D20" t="str">
            <v>SRP</v>
          </cell>
          <cell r="E20" t="str">
            <v>REVESTIMENTO DE TALUDES EM CONCRETO PROJ. REFORÇADO C/CHUMBADORES (E=8,0)</v>
          </cell>
          <cell r="F20" t="str">
            <v>M2</v>
          </cell>
        </row>
        <row r="21">
          <cell r="C21" t="str">
            <v>91160</v>
          </cell>
          <cell r="D21" t="str">
            <v>SRP</v>
          </cell>
          <cell r="E21" t="str">
            <v>REVESTIMENTO DE TALUDES EM CONCRETO PROJ. REFORÇADO C/CHUMBADORES (E=10,0)</v>
          </cell>
          <cell r="F21" t="str">
            <v>M2</v>
          </cell>
        </row>
        <row r="22">
          <cell r="C22" t="str">
            <v>91170</v>
          </cell>
          <cell r="D22" t="str">
            <v>SRP</v>
          </cell>
          <cell r="E22" t="str">
            <v>REVESTIMENTO DE TALUDES EM CONCRETO PROJ. REFORÇADO C/CHUMBADORES DN 12,5 MM)</v>
          </cell>
          <cell r="F22" t="str">
            <v>M</v>
          </cell>
        </row>
        <row r="23">
          <cell r="C23" t="str">
            <v>91180</v>
          </cell>
          <cell r="D23" t="str">
            <v>SRP</v>
          </cell>
          <cell r="E23" t="str">
            <v>TIRANTES (GEWI 50/55) Q.TRAB = 200 KN - INCL. PERFURAÇÃO</v>
          </cell>
          <cell r="F23" t="str">
            <v>M</v>
          </cell>
        </row>
        <row r="24">
          <cell r="C24" t="str">
            <v>91190</v>
          </cell>
          <cell r="D24" t="str">
            <v>SRP</v>
          </cell>
          <cell r="E24" t="str">
            <v>TIRANTES (GEWI 85/105) Q.TRAB = 350 KN - INCL. PERFURAÇÃO</v>
          </cell>
          <cell r="F24" t="str">
            <v>M</v>
          </cell>
        </row>
        <row r="25">
          <cell r="C25" t="str">
            <v>91200</v>
          </cell>
          <cell r="D25" t="str">
            <v>SRP</v>
          </cell>
          <cell r="E25" t="str">
            <v>BULBO DE ANCORAGEM EM ROCHA,P/TIRANTES Q.TRAB=200 KN</v>
          </cell>
          <cell r="F25" t="str">
            <v>M</v>
          </cell>
        </row>
        <row r="26">
          <cell r="C26" t="str">
            <v>91210</v>
          </cell>
          <cell r="D26" t="str">
            <v>SRP</v>
          </cell>
          <cell r="E26" t="str">
            <v>BULBO DE ANCORAGEM EM SOLO,P/TIRANTES Q.TRAB=200 KN</v>
          </cell>
          <cell r="F26" t="str">
            <v>M</v>
          </cell>
        </row>
        <row r="27">
          <cell r="C27" t="str">
            <v>91220</v>
          </cell>
          <cell r="D27" t="str">
            <v>SRP</v>
          </cell>
          <cell r="E27" t="str">
            <v>BULBO DE ANCORAGEM EM ROCHA,P/TIRANTES Q.TRAB=350 KN</v>
          </cell>
          <cell r="F27" t="str">
            <v>M</v>
          </cell>
        </row>
        <row r="28">
          <cell r="C28" t="str">
            <v>91230</v>
          </cell>
          <cell r="D28" t="str">
            <v>SRP</v>
          </cell>
          <cell r="E28" t="str">
            <v>BULBO DE ANCORAGEM EM SOLO,P/TIRANTES Q.TRAB=350 KN</v>
          </cell>
          <cell r="F28" t="str">
            <v>M</v>
          </cell>
        </row>
        <row r="29">
          <cell r="C29" t="str">
            <v>91240</v>
          </cell>
          <cell r="D29" t="str">
            <v>SRP</v>
          </cell>
          <cell r="E29" t="str">
            <v>PERF.P/DRENO SOLO D=57,10 MM (AX)</v>
          </cell>
          <cell r="F29" t="str">
            <v>M</v>
          </cell>
        </row>
        <row r="30">
          <cell r="C30" t="str">
            <v>91250</v>
          </cell>
          <cell r="D30" t="str">
            <v>SRP</v>
          </cell>
          <cell r="E30" t="str">
            <v>PERF.P/DRENO SOLO D=73,0 MM (BX)</v>
          </cell>
          <cell r="F30" t="str">
            <v>M</v>
          </cell>
        </row>
        <row r="31">
          <cell r="C31" t="str">
            <v>91260</v>
          </cell>
          <cell r="D31" t="str">
            <v>SRP</v>
          </cell>
          <cell r="E31" t="str">
            <v>PERF.P/DRENO SOLO D=88,9 MM (NX)</v>
          </cell>
          <cell r="F31" t="str">
            <v>M</v>
          </cell>
        </row>
        <row r="32">
          <cell r="C32" t="str">
            <v>91270</v>
          </cell>
          <cell r="D32" t="str">
            <v>SRP</v>
          </cell>
          <cell r="E32" t="str">
            <v>PERF.P/DRENO SOLO D=114,3 MM (HX)</v>
          </cell>
          <cell r="F32" t="str">
            <v>M</v>
          </cell>
        </row>
        <row r="33">
          <cell r="C33" t="str">
            <v>91280</v>
          </cell>
          <cell r="D33" t="str">
            <v>SRP</v>
          </cell>
          <cell r="E33" t="str">
            <v>PERF.P/DRENO ROCHA D=57,10 MM (AX)</v>
          </cell>
          <cell r="F33" t="str">
            <v>M</v>
          </cell>
        </row>
        <row r="34">
          <cell r="C34" t="str">
            <v>91290</v>
          </cell>
          <cell r="D34" t="str">
            <v>SRP</v>
          </cell>
          <cell r="E34" t="str">
            <v>PERF.P/DRENO ROCHA D=73,0 MM (BX)</v>
          </cell>
          <cell r="F34" t="str">
            <v>M</v>
          </cell>
        </row>
        <row r="35">
          <cell r="C35" t="str">
            <v>91300</v>
          </cell>
          <cell r="D35" t="str">
            <v>SRP</v>
          </cell>
          <cell r="E35" t="str">
            <v>PERF.P/DRENO ROCHA D=88,9 MM (NX)</v>
          </cell>
          <cell r="F35" t="str">
            <v>M</v>
          </cell>
        </row>
        <row r="36">
          <cell r="C36" t="str">
            <v>91310</v>
          </cell>
          <cell r="D36" t="str">
            <v>SRP</v>
          </cell>
          <cell r="E36" t="str">
            <v>PERF.P/DRENO ROCHA D=114,3 MM (HX)</v>
          </cell>
          <cell r="F36" t="str">
            <v>M</v>
          </cell>
        </row>
        <row r="37">
          <cell r="C37" t="str">
            <v>91320</v>
          </cell>
          <cell r="D37" t="str">
            <v>SRP</v>
          </cell>
          <cell r="E37" t="str">
            <v>ESTACA PRÉ-MOLDADA DE CONCRETO 600 KN FORN. TRANSP. E CRAVAÇÃO</v>
          </cell>
          <cell r="F37" t="str">
            <v>M</v>
          </cell>
        </row>
        <row r="38">
          <cell r="C38" t="str">
            <v>91330</v>
          </cell>
          <cell r="D38" t="str">
            <v>SRP</v>
          </cell>
          <cell r="E38" t="str">
            <v>ESTACA PRÉ-MOLDADA DE CONCRETO 700 KN FORN. TRANSP. E CRAVAÇÃO</v>
          </cell>
          <cell r="F38" t="str">
            <v>M</v>
          </cell>
        </row>
        <row r="39">
          <cell r="C39" t="str">
            <v>91340</v>
          </cell>
          <cell r="D39" t="str">
            <v>SRP</v>
          </cell>
          <cell r="E39" t="str">
            <v>ATERRO REFORÇADO C/ELEMENTO DE REFORÇO (0,5 X 1,0 X 4,0) (MALHA 8 X 10) TERRAMESH</v>
          </cell>
          <cell r="F39" t="str">
            <v>UN</v>
          </cell>
        </row>
        <row r="40">
          <cell r="C40" t="str">
            <v>91350</v>
          </cell>
          <cell r="D40" t="str">
            <v>SRP</v>
          </cell>
          <cell r="E40" t="str">
            <v>ATERRO REFORÇADO C/ELEMENTO DE REFORÇO (1,0 X 1,0 X 4,0) (MALHA 8 X 10) TERRAMESH</v>
          </cell>
          <cell r="F40" t="str">
            <v>UN</v>
          </cell>
        </row>
        <row r="41">
          <cell r="C41" t="str">
            <v>91360</v>
          </cell>
          <cell r="D41" t="str">
            <v>SRP</v>
          </cell>
          <cell r="E41" t="str">
            <v xml:space="preserve">FORNECIMENTO E COLOCAÇÃO DE GEOGRELHA COM RESISTÊNCIA DE 100 KN </v>
          </cell>
          <cell r="F41" t="str">
            <v>M2</v>
          </cell>
        </row>
        <row r="42">
          <cell r="C42" t="str">
            <v>91370</v>
          </cell>
          <cell r="D42" t="str">
            <v>SRP</v>
          </cell>
          <cell r="E42" t="str">
            <v xml:space="preserve">FORNECIMENTO E COLOCAÇÃO DE GEOGRELHA COM RESISTÊNCIA DE 200 KN </v>
          </cell>
          <cell r="F42" t="str">
            <v>M2</v>
          </cell>
        </row>
        <row r="43">
          <cell r="C43" t="str">
            <v>91380</v>
          </cell>
          <cell r="D43" t="str">
            <v>SRP</v>
          </cell>
          <cell r="E43" t="str">
            <v xml:space="preserve">FORNECIMENTO E COLOCAÇÃO DE GEOGRELHA COM RESISTÊNCIA DE 300 KN </v>
          </cell>
          <cell r="F43" t="str">
            <v>M2</v>
          </cell>
        </row>
        <row r="44">
          <cell r="C44" t="str">
            <v>91390</v>
          </cell>
          <cell r="D44" t="str">
            <v>SRP</v>
          </cell>
          <cell r="E44" t="str">
            <v xml:space="preserve">FORNECIMENTO E COLOCAÇÃO DE GEOGRELHA COM RESISTÊNCIA DE 400 KN </v>
          </cell>
          <cell r="F44" t="str">
            <v>M2</v>
          </cell>
        </row>
        <row r="45">
          <cell r="C45" t="str">
            <v>91400</v>
          </cell>
          <cell r="D45" t="str">
            <v>SRP</v>
          </cell>
          <cell r="E45" t="str">
            <v xml:space="preserve">FORNECIMENTO E COLOCAÇÃO DE GEOGRELHA COM RESISTÊNCIA DE 500 KN </v>
          </cell>
          <cell r="F45" t="str">
            <v>M2</v>
          </cell>
        </row>
        <row r="46">
          <cell r="C46" t="str">
            <v>91410</v>
          </cell>
          <cell r="D46" t="str">
            <v>SRP</v>
          </cell>
          <cell r="E46" t="str">
            <v xml:space="preserve">FORNECIMENTO E COLOCAÇÃO DE GEOGRELHA COM RESISTÊNCIA DE 600 KN </v>
          </cell>
          <cell r="F46" t="str">
            <v>M2</v>
          </cell>
        </row>
        <row r="47">
          <cell r="C47" t="str">
            <v>91420</v>
          </cell>
          <cell r="D47" t="str">
            <v>SRP</v>
          </cell>
          <cell r="E47" t="str">
            <v xml:space="preserve">FORNECIMENTO E COLOCAÇÃO DE GEOGRELHA COM RESISTÊNCIA DE 700 KN </v>
          </cell>
          <cell r="F47" t="str">
            <v>M2</v>
          </cell>
        </row>
        <row r="48">
          <cell r="C48" t="str">
            <v>92064</v>
          </cell>
          <cell r="D48" t="str">
            <v>SRP</v>
          </cell>
          <cell r="E48" t="str">
            <v>FORNECIMENTO E COLOCAÇÃO DE GEOTEXTIL NÃO TECIDO 150 G/M2</v>
          </cell>
          <cell r="F48" t="str">
            <v>M2</v>
          </cell>
        </row>
        <row r="49">
          <cell r="C49" t="str">
            <v>91440</v>
          </cell>
          <cell r="D49" t="str">
            <v>SRP</v>
          </cell>
          <cell r="E49" t="str">
            <v>FORNECIMENTO E EXECUÇÃO DE DRENO VERTICAL FIBRO QUÍMICO</v>
          </cell>
          <cell r="F49" t="str">
            <v>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view="pageBreakPreview" topLeftCell="A25" zoomScaleSheetLayoutView="100" workbookViewId="0">
      <selection activeCell="F34" sqref="F34"/>
    </sheetView>
  </sheetViews>
  <sheetFormatPr defaultRowHeight="12.75" x14ac:dyDescent="0.2"/>
  <cols>
    <col min="1" max="1" width="5.42578125" style="3" customWidth="1"/>
    <col min="2" max="2" width="30.7109375" style="21" customWidth="1"/>
    <col min="3" max="3" width="7.140625" style="33" customWidth="1"/>
    <col min="4" max="4" width="4" style="33" customWidth="1"/>
    <col min="5" max="5" width="5.85546875" style="33" bestFit="1" customWidth="1"/>
    <col min="6" max="6" width="7.85546875" style="34" bestFit="1" customWidth="1"/>
    <col min="7" max="7" width="9.85546875" style="33" customWidth="1"/>
    <col min="8" max="8" width="9.85546875" style="34" customWidth="1"/>
    <col min="9" max="9" width="8.85546875" style="34" customWidth="1"/>
    <col min="10" max="11" width="14" style="5" bestFit="1" customWidth="1"/>
    <col min="12" max="16384" width="9.140625" style="4"/>
  </cols>
  <sheetData>
    <row r="1" spans="1:11" s="2" customFormat="1" x14ac:dyDescent="0.2">
      <c r="A1" s="140" t="s">
        <v>49</v>
      </c>
      <c r="B1" s="141"/>
      <c r="C1" s="141"/>
      <c r="D1" s="141"/>
      <c r="E1" s="141"/>
      <c r="F1" s="141"/>
      <c r="G1" s="141"/>
      <c r="H1" s="141"/>
      <c r="I1" s="142"/>
      <c r="J1" s="1"/>
      <c r="K1" s="1"/>
    </row>
    <row r="2" spans="1:11" s="2" customFormat="1" ht="13.5" thickBot="1" x14ac:dyDescent="0.25">
      <c r="A2" s="143"/>
      <c r="B2" s="144"/>
      <c r="C2" s="144"/>
      <c r="D2" s="144"/>
      <c r="E2" s="144"/>
      <c r="F2" s="144"/>
      <c r="G2" s="144"/>
      <c r="H2" s="144"/>
      <c r="I2" s="145"/>
      <c r="J2" s="1"/>
      <c r="K2" s="1"/>
    </row>
    <row r="3" spans="1:11" ht="13.5" thickBot="1" x14ac:dyDescent="0.25"/>
    <row r="4" spans="1:11" ht="15.75" x14ac:dyDescent="0.2">
      <c r="A4" s="146" t="s">
        <v>62</v>
      </c>
      <c r="B4" s="147"/>
      <c r="C4" s="148" t="s">
        <v>67</v>
      </c>
      <c r="D4" s="148"/>
      <c r="E4" s="148"/>
      <c r="F4" s="148"/>
      <c r="G4" s="148"/>
      <c r="H4" s="148"/>
      <c r="I4" s="149"/>
    </row>
    <row r="5" spans="1:11" ht="15.75" x14ac:dyDescent="0.2">
      <c r="A5" s="136" t="s">
        <v>63</v>
      </c>
      <c r="B5" s="137"/>
      <c r="C5" s="138" t="s">
        <v>68</v>
      </c>
      <c r="D5" s="138"/>
      <c r="E5" s="138"/>
      <c r="F5" s="138"/>
      <c r="G5" s="138"/>
      <c r="H5" s="138"/>
      <c r="I5" s="139"/>
    </row>
    <row r="6" spans="1:11" ht="15.75" x14ac:dyDescent="0.2">
      <c r="A6" s="136" t="s">
        <v>64</v>
      </c>
      <c r="B6" s="137"/>
      <c r="C6" s="138" t="s">
        <v>70</v>
      </c>
      <c r="D6" s="138"/>
      <c r="E6" s="138"/>
      <c r="F6" s="138"/>
      <c r="G6" s="138"/>
      <c r="H6" s="138"/>
      <c r="I6" s="139"/>
    </row>
    <row r="7" spans="1:11" ht="15.75" x14ac:dyDescent="0.2">
      <c r="A7" s="79" t="s">
        <v>69</v>
      </c>
      <c r="B7" s="78"/>
      <c r="C7" s="133">
        <v>3567.53</v>
      </c>
      <c r="D7" s="134"/>
      <c r="E7" s="134"/>
      <c r="F7" s="134"/>
      <c r="G7" s="134"/>
      <c r="H7" s="134"/>
      <c r="I7" s="135"/>
    </row>
    <row r="8" spans="1:11" ht="15.75" x14ac:dyDescent="0.2">
      <c r="A8" s="136" t="s">
        <v>65</v>
      </c>
      <c r="B8" s="137"/>
      <c r="C8" s="138" t="s">
        <v>80</v>
      </c>
      <c r="D8" s="138"/>
      <c r="E8" s="138"/>
      <c r="F8" s="138"/>
      <c r="G8" s="138"/>
      <c r="H8" s="138"/>
      <c r="I8" s="139"/>
    </row>
    <row r="9" spans="1:11" ht="16.5" thickBot="1" x14ac:dyDescent="0.25">
      <c r="A9" s="150" t="s">
        <v>66</v>
      </c>
      <c r="B9" s="151"/>
      <c r="C9" s="152">
        <v>0.3</v>
      </c>
      <c r="D9" s="152"/>
      <c r="E9" s="152"/>
      <c r="F9" s="152"/>
      <c r="G9" s="152"/>
      <c r="H9" s="152"/>
      <c r="I9" s="153"/>
    </row>
    <row r="10" spans="1:11" ht="16.5" thickBot="1" x14ac:dyDescent="0.25">
      <c r="A10" s="6"/>
      <c r="B10" s="22"/>
      <c r="C10" s="17"/>
      <c r="D10" s="17"/>
      <c r="E10" s="17"/>
      <c r="F10" s="35"/>
      <c r="G10" s="17"/>
      <c r="H10" s="35"/>
      <c r="I10" s="17"/>
    </row>
    <row r="11" spans="1:11" s="9" customFormat="1" ht="9.75" thickBot="1" x14ac:dyDescent="0.25">
      <c r="A11" s="154" t="s">
        <v>0</v>
      </c>
      <c r="B11" s="156" t="s">
        <v>15</v>
      </c>
      <c r="C11" s="158" t="s">
        <v>16</v>
      </c>
      <c r="D11" s="158" t="s">
        <v>17</v>
      </c>
      <c r="E11" s="160" t="s">
        <v>18</v>
      </c>
      <c r="F11" s="161"/>
      <c r="G11" s="160" t="s">
        <v>19</v>
      </c>
      <c r="H11" s="161"/>
      <c r="I11" s="7" t="s">
        <v>81</v>
      </c>
      <c r="J11" s="8"/>
      <c r="K11" s="8"/>
    </row>
    <row r="12" spans="1:11" s="9" customFormat="1" ht="9.75" thickBot="1" x14ac:dyDescent="0.25">
      <c r="A12" s="155"/>
      <c r="B12" s="157"/>
      <c r="C12" s="159"/>
      <c r="D12" s="159"/>
      <c r="E12" s="10" t="s">
        <v>20</v>
      </c>
      <c r="F12" s="11" t="s">
        <v>21</v>
      </c>
      <c r="G12" s="10" t="s">
        <v>22</v>
      </c>
      <c r="H12" s="11" t="s">
        <v>21</v>
      </c>
      <c r="I12" s="12" t="s">
        <v>23</v>
      </c>
      <c r="J12" s="8"/>
      <c r="K12" s="8"/>
    </row>
    <row r="13" spans="1:11" ht="13.5" thickBot="1" x14ac:dyDescent="0.25"/>
    <row r="14" spans="1:11" ht="13.5" thickBot="1" x14ac:dyDescent="0.25">
      <c r="A14" s="47" t="s">
        <v>24</v>
      </c>
      <c r="B14" s="25" t="s">
        <v>25</v>
      </c>
      <c r="C14" s="58"/>
      <c r="D14" s="58"/>
      <c r="E14" s="58"/>
      <c r="F14" s="59"/>
      <c r="G14" s="58"/>
      <c r="H14" s="59"/>
      <c r="I14" s="60"/>
    </row>
    <row r="15" spans="1:11" ht="24" customHeight="1" x14ac:dyDescent="0.2">
      <c r="A15" s="48" t="s">
        <v>26</v>
      </c>
      <c r="B15" s="26" t="s">
        <v>1</v>
      </c>
      <c r="C15" s="74">
        <v>3567.53</v>
      </c>
      <c r="D15" s="61" t="s">
        <v>13</v>
      </c>
      <c r="E15" s="51">
        <v>0</v>
      </c>
      <c r="F15" s="51">
        <f>C15*E15</f>
        <v>0</v>
      </c>
      <c r="G15" s="181" t="s">
        <v>71</v>
      </c>
      <c r="H15" s="182"/>
      <c r="I15" s="52">
        <f>F15+H15</f>
        <v>0</v>
      </c>
    </row>
    <row r="16" spans="1:11" ht="24" customHeight="1" x14ac:dyDescent="0.2">
      <c r="A16" s="44" t="s">
        <v>27</v>
      </c>
      <c r="B16" s="23" t="s">
        <v>2</v>
      </c>
      <c r="C16" s="81">
        <v>3567.53</v>
      </c>
      <c r="D16" s="32" t="s">
        <v>13</v>
      </c>
      <c r="E16" s="31">
        <v>0</v>
      </c>
      <c r="F16" s="31">
        <f>C16*E16</f>
        <v>0</v>
      </c>
      <c r="G16" s="183" t="s">
        <v>71</v>
      </c>
      <c r="H16" s="184"/>
      <c r="I16" s="53">
        <f>F16+H16</f>
        <v>0</v>
      </c>
    </row>
    <row r="17" spans="1:9" ht="13.5" thickBot="1" x14ac:dyDescent="0.25">
      <c r="A17" s="45" t="s">
        <v>51</v>
      </c>
      <c r="B17" s="46" t="s">
        <v>52</v>
      </c>
      <c r="C17" s="54">
        <v>0.22</v>
      </c>
      <c r="D17" s="54" t="s">
        <v>13</v>
      </c>
      <c r="E17" s="54">
        <v>200</v>
      </c>
      <c r="F17" s="55">
        <f>C17*E17</f>
        <v>44</v>
      </c>
      <c r="G17" s="82">
        <v>0</v>
      </c>
      <c r="H17" s="83">
        <f>C17*G17</f>
        <v>0</v>
      </c>
      <c r="I17" s="56">
        <f>F17+H17</f>
        <v>44</v>
      </c>
    </row>
    <row r="18" spans="1:9" ht="13.5" thickBot="1" x14ac:dyDescent="0.25">
      <c r="A18" s="13"/>
      <c r="B18" s="24"/>
      <c r="C18" s="36"/>
      <c r="D18" s="36"/>
      <c r="E18" s="162">
        <f>SUM(F15:F17)</f>
        <v>44</v>
      </c>
      <c r="F18" s="163"/>
      <c r="G18" s="162">
        <f>SUM(H15:H17)</f>
        <v>0</v>
      </c>
      <c r="H18" s="163"/>
      <c r="I18" s="57">
        <f>SUM(I15:I17)</f>
        <v>44</v>
      </c>
    </row>
    <row r="19" spans="1:9" ht="13.5" thickBot="1" x14ac:dyDescent="0.25">
      <c r="A19" s="13"/>
      <c r="B19" s="24"/>
      <c r="C19" s="36"/>
      <c r="D19" s="36"/>
      <c r="E19" s="36"/>
      <c r="F19" s="37"/>
      <c r="G19" s="36"/>
      <c r="H19" s="37"/>
      <c r="I19" s="37"/>
    </row>
    <row r="20" spans="1:9" ht="13.5" thickBot="1" x14ac:dyDescent="0.25">
      <c r="A20" s="47" t="s">
        <v>28</v>
      </c>
      <c r="B20" s="25" t="s">
        <v>3</v>
      </c>
      <c r="C20" s="58"/>
      <c r="D20" s="58"/>
      <c r="E20" s="58"/>
      <c r="F20" s="59"/>
      <c r="G20" s="58"/>
      <c r="H20" s="59"/>
      <c r="I20" s="60"/>
    </row>
    <row r="21" spans="1:9" ht="24" customHeight="1" x14ac:dyDescent="0.2">
      <c r="A21" s="48" t="s">
        <v>29</v>
      </c>
      <c r="B21" s="26" t="s">
        <v>30</v>
      </c>
      <c r="C21" s="74">
        <v>115.2</v>
      </c>
      <c r="D21" s="61" t="s">
        <v>14</v>
      </c>
      <c r="E21" s="61">
        <v>0</v>
      </c>
      <c r="F21" s="51">
        <f t="shared" ref="F21:F25" si="0">C21*E21</f>
        <v>0</v>
      </c>
      <c r="G21" s="181" t="s">
        <v>71</v>
      </c>
      <c r="H21" s="182"/>
      <c r="I21" s="52">
        <f t="shared" ref="I21:I25" si="1">F21+H21</f>
        <v>0</v>
      </c>
    </row>
    <row r="22" spans="1:9" ht="33.75" x14ac:dyDescent="0.2">
      <c r="A22" s="44" t="s">
        <v>31</v>
      </c>
      <c r="B22" s="23" t="s">
        <v>54</v>
      </c>
      <c r="C22" s="32">
        <v>20</v>
      </c>
      <c r="D22" s="32" t="s">
        <v>7</v>
      </c>
      <c r="E22" s="32">
        <v>500</v>
      </c>
      <c r="F22" s="31">
        <f t="shared" si="0"/>
        <v>10000</v>
      </c>
      <c r="G22" s="84">
        <v>0</v>
      </c>
      <c r="H22" s="85">
        <f t="shared" ref="H22:H24" si="2">C22*G22</f>
        <v>0</v>
      </c>
      <c r="I22" s="53">
        <f t="shared" si="1"/>
        <v>10000</v>
      </c>
    </row>
    <row r="23" spans="1:9" ht="33.75" x14ac:dyDescent="0.2">
      <c r="A23" s="44" t="s">
        <v>32</v>
      </c>
      <c r="B23" s="23" t="s">
        <v>45</v>
      </c>
      <c r="C23" s="32">
        <v>160</v>
      </c>
      <c r="D23" s="32" t="s">
        <v>8</v>
      </c>
      <c r="E23" s="32">
        <v>28</v>
      </c>
      <c r="F23" s="31">
        <f t="shared" si="0"/>
        <v>4480</v>
      </c>
      <c r="G23" s="84">
        <v>0</v>
      </c>
      <c r="H23" s="85">
        <f t="shared" si="2"/>
        <v>0</v>
      </c>
      <c r="I23" s="53">
        <f t="shared" si="1"/>
        <v>4480</v>
      </c>
    </row>
    <row r="24" spans="1:9" ht="33.75" x14ac:dyDescent="0.2">
      <c r="A24" s="44" t="s">
        <v>33</v>
      </c>
      <c r="B24" s="23" t="s">
        <v>60</v>
      </c>
      <c r="C24" s="32">
        <v>0</v>
      </c>
      <c r="D24" s="32" t="s">
        <v>8</v>
      </c>
      <c r="E24" s="32">
        <v>35</v>
      </c>
      <c r="F24" s="31">
        <f t="shared" si="0"/>
        <v>0</v>
      </c>
      <c r="G24" s="32">
        <v>0</v>
      </c>
      <c r="H24" s="31">
        <f t="shared" si="2"/>
        <v>0</v>
      </c>
      <c r="I24" s="53">
        <f t="shared" si="1"/>
        <v>0</v>
      </c>
    </row>
    <row r="25" spans="1:9" ht="24" customHeight="1" thickBot="1" x14ac:dyDescent="0.25">
      <c r="A25" s="45" t="s">
        <v>53</v>
      </c>
      <c r="B25" s="46" t="s">
        <v>46</v>
      </c>
      <c r="C25" s="54">
        <v>89.6</v>
      </c>
      <c r="D25" s="54" t="s">
        <v>14</v>
      </c>
      <c r="E25" s="54">
        <v>0</v>
      </c>
      <c r="F25" s="55">
        <f t="shared" si="0"/>
        <v>0</v>
      </c>
      <c r="G25" s="179" t="s">
        <v>71</v>
      </c>
      <c r="H25" s="180"/>
      <c r="I25" s="56">
        <f t="shared" si="1"/>
        <v>0</v>
      </c>
    </row>
    <row r="26" spans="1:9" ht="13.5" thickBot="1" x14ac:dyDescent="0.25">
      <c r="A26" s="13"/>
      <c r="B26" s="24"/>
      <c r="C26" s="36"/>
      <c r="D26" s="36"/>
      <c r="E26" s="162">
        <f>SUM(F21:F25)</f>
        <v>14480</v>
      </c>
      <c r="F26" s="163"/>
      <c r="G26" s="162">
        <f>SUM(H21:H25)</f>
        <v>0</v>
      </c>
      <c r="H26" s="163"/>
      <c r="I26" s="57">
        <f>SUM(I21:I25)</f>
        <v>14480</v>
      </c>
    </row>
    <row r="27" spans="1:9" ht="13.5" thickBot="1" x14ac:dyDescent="0.25">
      <c r="A27" s="13"/>
      <c r="B27" s="24"/>
      <c r="C27" s="36"/>
      <c r="D27" s="36"/>
      <c r="E27" s="36"/>
      <c r="F27" s="37"/>
      <c r="G27" s="36"/>
      <c r="H27" s="37"/>
      <c r="I27" s="37"/>
    </row>
    <row r="28" spans="1:9" ht="13.5" thickBot="1" x14ac:dyDescent="0.25">
      <c r="A28" s="47" t="s">
        <v>34</v>
      </c>
      <c r="B28" s="25" t="s">
        <v>4</v>
      </c>
      <c r="C28" s="58"/>
      <c r="D28" s="58"/>
      <c r="E28" s="58"/>
      <c r="F28" s="59"/>
      <c r="G28" s="58"/>
      <c r="H28" s="59"/>
      <c r="I28" s="60"/>
    </row>
    <row r="29" spans="1:9" ht="22.5" x14ac:dyDescent="0.2">
      <c r="A29" s="48" t="s">
        <v>35</v>
      </c>
      <c r="B29" s="26" t="s">
        <v>61</v>
      </c>
      <c r="C29" s="74">
        <v>306</v>
      </c>
      <c r="D29" s="61" t="s">
        <v>8</v>
      </c>
      <c r="E29" s="61">
        <v>14</v>
      </c>
      <c r="F29" s="51">
        <f>C29*E29</f>
        <v>4284</v>
      </c>
      <c r="G29" s="86">
        <v>0</v>
      </c>
      <c r="H29" s="87">
        <v>0</v>
      </c>
      <c r="I29" s="52">
        <f>F29+H29</f>
        <v>4284</v>
      </c>
    </row>
    <row r="30" spans="1:9" ht="13.5" thickBot="1" x14ac:dyDescent="0.25">
      <c r="A30" s="45" t="s">
        <v>72</v>
      </c>
      <c r="B30" s="46" t="s">
        <v>73</v>
      </c>
      <c r="C30" s="62">
        <v>306</v>
      </c>
      <c r="D30" s="54" t="s">
        <v>8</v>
      </c>
      <c r="E30" s="54">
        <v>0</v>
      </c>
      <c r="F30" s="55">
        <f>C30*E30</f>
        <v>0</v>
      </c>
      <c r="G30" s="82">
        <v>4</v>
      </c>
      <c r="H30" s="83">
        <f>C30*G30</f>
        <v>1224</v>
      </c>
      <c r="I30" s="56">
        <f>F30+H30</f>
        <v>1224</v>
      </c>
    </row>
    <row r="31" spans="1:9" ht="13.5" thickBot="1" x14ac:dyDescent="0.25">
      <c r="A31" s="13"/>
      <c r="B31" s="24"/>
      <c r="C31" s="36"/>
      <c r="D31" s="36"/>
      <c r="E31" s="162">
        <f>SUM(F29:F30)</f>
        <v>4284</v>
      </c>
      <c r="F31" s="164"/>
      <c r="G31" s="165">
        <f>SUM(H29:H30)</f>
        <v>1224</v>
      </c>
      <c r="H31" s="166"/>
      <c r="I31" s="57">
        <f>SUM(I29:I30)</f>
        <v>5508</v>
      </c>
    </row>
    <row r="32" spans="1:9" ht="13.5" thickBot="1" x14ac:dyDescent="0.25">
      <c r="A32" s="13"/>
      <c r="B32" s="24"/>
      <c r="C32" s="36"/>
      <c r="D32" s="36"/>
      <c r="E32" s="36"/>
      <c r="F32" s="37"/>
      <c r="G32" s="88"/>
      <c r="H32" s="89"/>
      <c r="I32" s="37"/>
    </row>
    <row r="33" spans="1:9" ht="13.5" thickBot="1" x14ac:dyDescent="0.25">
      <c r="A33" s="47" t="s">
        <v>36</v>
      </c>
      <c r="B33" s="25" t="s">
        <v>5</v>
      </c>
      <c r="C33" s="58"/>
      <c r="D33" s="58"/>
      <c r="E33" s="58"/>
      <c r="F33" s="59"/>
      <c r="G33" s="96"/>
      <c r="H33" s="97"/>
      <c r="I33" s="60"/>
    </row>
    <row r="34" spans="1:9" ht="24" customHeight="1" x14ac:dyDescent="0.2">
      <c r="A34" s="48" t="s">
        <v>37</v>
      </c>
      <c r="B34" s="26" t="s">
        <v>11</v>
      </c>
      <c r="C34" s="61">
        <v>356.75</v>
      </c>
      <c r="D34" s="61" t="s">
        <v>14</v>
      </c>
      <c r="E34" s="61">
        <v>50</v>
      </c>
      <c r="F34" s="51">
        <f>C34*E34</f>
        <v>17837.5</v>
      </c>
      <c r="G34" s="181" t="s">
        <v>71</v>
      </c>
      <c r="H34" s="182"/>
      <c r="I34" s="52">
        <f>F34+H34</f>
        <v>17837.5</v>
      </c>
    </row>
    <row r="35" spans="1:9" ht="22.5" x14ac:dyDescent="0.2">
      <c r="A35" s="44" t="s">
        <v>38</v>
      </c>
      <c r="B35" s="23" t="s">
        <v>12</v>
      </c>
      <c r="C35" s="98">
        <v>587.11</v>
      </c>
      <c r="D35" s="32" t="s">
        <v>13</v>
      </c>
      <c r="E35" s="31">
        <v>0</v>
      </c>
      <c r="F35" s="31">
        <f>C35*E35</f>
        <v>0</v>
      </c>
      <c r="G35" s="85">
        <v>8</v>
      </c>
      <c r="H35" s="85">
        <f>C35*G35</f>
        <v>4696.88</v>
      </c>
      <c r="I35" s="53">
        <f>F35+H35</f>
        <v>4696.88</v>
      </c>
    </row>
    <row r="36" spans="1:9" ht="24" customHeight="1" x14ac:dyDescent="0.2">
      <c r="A36" s="44" t="s">
        <v>39</v>
      </c>
      <c r="B36" s="23" t="s">
        <v>50</v>
      </c>
      <c r="C36" s="32">
        <v>71.349999999999994</v>
      </c>
      <c r="D36" s="32" t="s">
        <v>13</v>
      </c>
      <c r="E36" s="32">
        <v>50</v>
      </c>
      <c r="F36" s="31">
        <f>C36*E36</f>
        <v>3567.5</v>
      </c>
      <c r="G36" s="183" t="s">
        <v>71</v>
      </c>
      <c r="H36" s="184"/>
      <c r="I36" s="53">
        <f>F36+H36</f>
        <v>3567.5</v>
      </c>
    </row>
    <row r="37" spans="1:9" ht="24" customHeight="1" thickBot="1" x14ac:dyDescent="0.25">
      <c r="A37" s="45" t="s">
        <v>40</v>
      </c>
      <c r="B37" s="46" t="s">
        <v>10</v>
      </c>
      <c r="C37" s="62">
        <v>3567.53</v>
      </c>
      <c r="D37" s="54" t="s">
        <v>13</v>
      </c>
      <c r="E37" s="54">
        <v>0</v>
      </c>
      <c r="F37" s="55">
        <f>C37*E37</f>
        <v>0</v>
      </c>
      <c r="G37" s="179" t="s">
        <v>71</v>
      </c>
      <c r="H37" s="180"/>
      <c r="I37" s="56">
        <f>F37+H37</f>
        <v>0</v>
      </c>
    </row>
    <row r="38" spans="1:9" ht="13.5" thickBot="1" x14ac:dyDescent="0.25">
      <c r="A38" s="13"/>
      <c r="B38" s="24"/>
      <c r="C38" s="36"/>
      <c r="D38" s="36"/>
      <c r="E38" s="162">
        <f>SUM(F34:F37)</f>
        <v>21405</v>
      </c>
      <c r="F38" s="164"/>
      <c r="G38" s="165">
        <f>SUM(H34:H37)</f>
        <v>4696.88</v>
      </c>
      <c r="H38" s="166"/>
      <c r="I38" s="57">
        <f>SUM(I34:I37)</f>
        <v>26101.88</v>
      </c>
    </row>
    <row r="39" spans="1:9" ht="13.5" thickBot="1" x14ac:dyDescent="0.25">
      <c r="A39" s="13"/>
      <c r="B39" s="24"/>
      <c r="C39" s="36"/>
      <c r="D39" s="36"/>
      <c r="E39" s="14"/>
      <c r="F39" s="14"/>
      <c r="G39" s="90"/>
      <c r="H39" s="90"/>
      <c r="I39" s="14"/>
    </row>
    <row r="40" spans="1:9" ht="13.5" thickBot="1" x14ac:dyDescent="0.25">
      <c r="A40" s="47" t="s">
        <v>47</v>
      </c>
      <c r="B40" s="25" t="s">
        <v>41</v>
      </c>
      <c r="C40" s="58"/>
      <c r="D40" s="58"/>
      <c r="E40" s="58"/>
      <c r="F40" s="59"/>
      <c r="G40" s="96"/>
      <c r="H40" s="97"/>
      <c r="I40" s="60"/>
    </row>
    <row r="41" spans="1:9" ht="23.25" thickBot="1" x14ac:dyDescent="0.25">
      <c r="A41" s="99" t="s">
        <v>48</v>
      </c>
      <c r="B41" s="43" t="s">
        <v>42</v>
      </c>
      <c r="C41" s="63">
        <v>5</v>
      </c>
      <c r="D41" s="63" t="s">
        <v>7</v>
      </c>
      <c r="E41" s="63">
        <v>200</v>
      </c>
      <c r="F41" s="64">
        <f>C41*E41</f>
        <v>1000</v>
      </c>
      <c r="G41" s="91">
        <v>0</v>
      </c>
      <c r="H41" s="92">
        <f>C41*G41</f>
        <v>0</v>
      </c>
      <c r="I41" s="65">
        <f>F41+H41</f>
        <v>1000</v>
      </c>
    </row>
    <row r="42" spans="1:9" ht="13.5" thickBot="1" x14ac:dyDescent="0.25">
      <c r="A42" s="13"/>
      <c r="B42" s="24"/>
      <c r="C42" s="36"/>
      <c r="D42" s="36"/>
      <c r="E42" s="162">
        <f>SUM(F41:F41)</f>
        <v>1000</v>
      </c>
      <c r="F42" s="164"/>
      <c r="G42" s="165">
        <f>SUM(H41:H41)</f>
        <v>0</v>
      </c>
      <c r="H42" s="166"/>
      <c r="I42" s="66">
        <f>SUM(I41:I41)</f>
        <v>1000</v>
      </c>
    </row>
    <row r="43" spans="1:9" ht="13.5" thickBot="1" x14ac:dyDescent="0.25">
      <c r="A43" s="13"/>
      <c r="B43" s="24"/>
      <c r="C43" s="36"/>
      <c r="D43" s="36"/>
      <c r="E43" s="15"/>
      <c r="F43" s="15"/>
      <c r="G43" s="93"/>
      <c r="H43" s="93"/>
      <c r="I43" s="15"/>
    </row>
    <row r="44" spans="1:9" ht="16.5" thickBot="1" x14ac:dyDescent="0.25">
      <c r="A44" s="167" t="s">
        <v>43</v>
      </c>
      <c r="B44" s="168"/>
      <c r="C44" s="168"/>
      <c r="D44" s="169"/>
      <c r="E44" s="176">
        <f>E18+E26+E31+E38+E42</f>
        <v>41213</v>
      </c>
      <c r="F44" s="177"/>
      <c r="G44" s="177"/>
      <c r="H44" s="177"/>
      <c r="I44" s="178"/>
    </row>
    <row r="45" spans="1:9" ht="16.5" thickBot="1" x14ac:dyDescent="0.25">
      <c r="A45" s="16"/>
      <c r="B45" s="27"/>
      <c r="C45" s="17"/>
      <c r="D45" s="17"/>
      <c r="E45" s="39"/>
      <c r="F45" s="38"/>
      <c r="G45" s="94"/>
      <c r="H45" s="95"/>
      <c r="I45" s="38"/>
    </row>
    <row r="46" spans="1:9" ht="16.5" thickBot="1" x14ac:dyDescent="0.25">
      <c r="A46" s="167" t="s">
        <v>44</v>
      </c>
      <c r="B46" s="168"/>
      <c r="C46" s="168"/>
      <c r="D46" s="169"/>
      <c r="E46" s="170">
        <f>G18+G26+G31+G38+G42</f>
        <v>5920.88</v>
      </c>
      <c r="F46" s="171"/>
      <c r="G46" s="171"/>
      <c r="H46" s="171"/>
      <c r="I46" s="172"/>
    </row>
    <row r="47" spans="1:9" s="5" customFormat="1" ht="16.5" thickBot="1" x14ac:dyDescent="0.25">
      <c r="A47" s="16"/>
      <c r="B47" s="27"/>
      <c r="C47" s="17"/>
      <c r="D47" s="17"/>
      <c r="E47" s="39"/>
      <c r="F47" s="38"/>
      <c r="G47" s="94"/>
      <c r="H47" s="95"/>
      <c r="I47" s="38"/>
    </row>
    <row r="48" spans="1:9" s="5" customFormat="1" ht="16.5" thickBot="1" x14ac:dyDescent="0.25">
      <c r="A48" s="167" t="s">
        <v>6</v>
      </c>
      <c r="B48" s="168"/>
      <c r="C48" s="168"/>
      <c r="D48" s="169"/>
      <c r="E48" s="173">
        <f>I18+I26+I31+I38+I42</f>
        <v>47133.88</v>
      </c>
      <c r="F48" s="174"/>
      <c r="G48" s="174"/>
      <c r="H48" s="174"/>
      <c r="I48" s="175"/>
    </row>
    <row r="49" spans="1:9" s="5" customFormat="1" x14ac:dyDescent="0.2">
      <c r="A49" s="3"/>
      <c r="B49" s="21"/>
      <c r="C49" s="33"/>
      <c r="D49" s="33"/>
      <c r="E49" s="33"/>
      <c r="F49" s="34"/>
      <c r="G49" s="33"/>
      <c r="H49" s="34"/>
      <c r="I49" s="34"/>
    </row>
    <row r="50" spans="1:9" s="5" customFormat="1" hidden="1" x14ac:dyDescent="0.2">
      <c r="A50" s="18" t="s">
        <v>55</v>
      </c>
      <c r="B50" s="28"/>
      <c r="C50" s="67"/>
      <c r="D50" s="67"/>
      <c r="E50" s="67"/>
      <c r="F50" s="68"/>
      <c r="G50" s="68"/>
      <c r="H50" s="68"/>
      <c r="I50" s="40"/>
    </row>
    <row r="51" spans="1:9" s="5" customFormat="1" hidden="1" x14ac:dyDescent="0.2">
      <c r="A51" s="19" t="s">
        <v>56</v>
      </c>
      <c r="B51" s="29"/>
      <c r="C51" s="69"/>
      <c r="D51" s="69"/>
      <c r="E51" s="69"/>
      <c r="F51" s="69"/>
      <c r="G51" s="70"/>
      <c r="H51" s="70">
        <v>0.08</v>
      </c>
      <c r="I51" s="41"/>
    </row>
    <row r="52" spans="1:9" s="5" customFormat="1" hidden="1" x14ac:dyDescent="0.2">
      <c r="A52" s="19" t="s">
        <v>57</v>
      </c>
      <c r="B52" s="29"/>
      <c r="C52" s="69"/>
      <c r="D52" s="69"/>
      <c r="E52" s="69"/>
      <c r="F52" s="70"/>
      <c r="G52" s="70"/>
      <c r="H52" s="70">
        <v>0.12</v>
      </c>
      <c r="I52" s="41"/>
    </row>
    <row r="53" spans="1:9" s="5" customFormat="1" hidden="1" x14ac:dyDescent="0.2">
      <c r="A53" s="19" t="s">
        <v>58</v>
      </c>
      <c r="B53" s="29"/>
      <c r="C53" s="69"/>
      <c r="D53" s="69"/>
      <c r="E53" s="69"/>
      <c r="F53" s="70"/>
      <c r="G53" s="70"/>
      <c r="H53" s="70">
        <v>0.1</v>
      </c>
      <c r="I53" s="41"/>
    </row>
    <row r="54" spans="1:9" s="5" customFormat="1" ht="16.5" hidden="1" thickBot="1" x14ac:dyDescent="0.25">
      <c r="A54" s="20"/>
      <c r="B54" s="30"/>
      <c r="C54" s="71"/>
      <c r="D54" s="80"/>
      <c r="E54" s="72"/>
      <c r="F54" s="80" t="s">
        <v>59</v>
      </c>
      <c r="G54" s="72"/>
      <c r="H54" s="73">
        <f>SUM(H51:H53)</f>
        <v>0.3</v>
      </c>
      <c r="I54" s="42"/>
    </row>
    <row r="55" spans="1:9" s="5" customFormat="1" x14ac:dyDescent="0.2">
      <c r="A55" s="3"/>
      <c r="B55" s="21"/>
      <c r="C55" s="33"/>
      <c r="D55" s="33"/>
      <c r="E55" s="33"/>
      <c r="F55" s="34"/>
      <c r="G55" s="33"/>
      <c r="H55" s="34"/>
      <c r="I55" s="34"/>
    </row>
    <row r="56" spans="1:9" s="5" customFormat="1" x14ac:dyDescent="0.2">
      <c r="A56" s="3"/>
      <c r="B56" s="21"/>
      <c r="C56" s="33"/>
      <c r="D56" s="33"/>
      <c r="E56" s="33"/>
      <c r="F56" s="34"/>
      <c r="G56" s="33"/>
      <c r="H56" s="34"/>
      <c r="I56" s="34"/>
    </row>
    <row r="57" spans="1:9" s="5" customFormat="1" x14ac:dyDescent="0.2">
      <c r="A57" s="3"/>
      <c r="B57" s="21"/>
      <c r="C57" s="33"/>
      <c r="D57" s="33"/>
      <c r="E57" s="33"/>
      <c r="F57" s="34"/>
      <c r="G57" s="33"/>
      <c r="H57" s="34"/>
      <c r="I57" s="34"/>
    </row>
    <row r="58" spans="1:9" s="5" customFormat="1" x14ac:dyDescent="0.2">
      <c r="A58" s="3"/>
      <c r="B58" s="21"/>
      <c r="C58" s="33"/>
      <c r="D58" s="33"/>
      <c r="E58" s="33"/>
      <c r="F58" s="34"/>
      <c r="G58" s="33"/>
      <c r="H58" s="34"/>
      <c r="I58" s="34"/>
    </row>
    <row r="59" spans="1:9" s="5" customFormat="1" x14ac:dyDescent="0.2">
      <c r="A59" s="3"/>
      <c r="B59" s="21"/>
      <c r="C59" s="33"/>
      <c r="D59" s="33"/>
      <c r="E59" s="33"/>
      <c r="F59" s="34"/>
      <c r="G59" s="33"/>
      <c r="H59" s="34"/>
      <c r="I59" s="34"/>
    </row>
    <row r="60" spans="1:9" s="5" customFormat="1" x14ac:dyDescent="0.2">
      <c r="A60" s="3"/>
      <c r="B60" s="21"/>
      <c r="C60" s="33"/>
      <c r="D60" s="33"/>
      <c r="E60" s="33"/>
      <c r="F60" s="34"/>
      <c r="G60" s="33"/>
      <c r="H60" s="34"/>
      <c r="I60" s="34"/>
    </row>
    <row r="61" spans="1:9" s="5" customFormat="1" x14ac:dyDescent="0.2">
      <c r="A61" s="3"/>
      <c r="B61" s="21"/>
      <c r="C61" s="33"/>
      <c r="D61" s="33"/>
      <c r="E61" s="33"/>
      <c r="F61" s="34"/>
      <c r="G61" s="33"/>
      <c r="H61" s="34"/>
      <c r="I61" s="34"/>
    </row>
    <row r="62" spans="1:9" s="5" customFormat="1" x14ac:dyDescent="0.2">
      <c r="A62" s="3"/>
      <c r="B62" s="21"/>
      <c r="C62" s="33"/>
      <c r="D62" s="33"/>
      <c r="E62" s="33"/>
      <c r="F62" s="34"/>
      <c r="G62" s="33"/>
      <c r="H62" s="34"/>
      <c r="I62" s="34"/>
    </row>
    <row r="63" spans="1:9" s="5" customFormat="1" x14ac:dyDescent="0.2">
      <c r="A63" s="3"/>
      <c r="B63" s="21"/>
      <c r="C63" s="33"/>
      <c r="D63" s="33"/>
      <c r="E63" s="33"/>
      <c r="F63" s="34"/>
      <c r="G63" s="33"/>
      <c r="H63" s="34"/>
      <c r="I63" s="34"/>
    </row>
    <row r="64" spans="1:9" s="5" customFormat="1" x14ac:dyDescent="0.2">
      <c r="A64" s="3"/>
      <c r="B64" s="21"/>
      <c r="C64" s="33"/>
      <c r="D64" s="33"/>
      <c r="E64" s="33"/>
      <c r="F64" s="34"/>
      <c r="G64" s="33"/>
      <c r="H64" s="34"/>
      <c r="I64" s="34"/>
    </row>
    <row r="65" spans="1:9" s="5" customFormat="1" x14ac:dyDescent="0.2">
      <c r="A65" s="3"/>
      <c r="B65" s="21"/>
      <c r="C65" s="33"/>
      <c r="D65" s="33"/>
      <c r="E65" s="33"/>
      <c r="F65" s="34"/>
      <c r="G65" s="33"/>
      <c r="H65" s="34"/>
      <c r="I65" s="34"/>
    </row>
    <row r="66" spans="1:9" s="5" customFormat="1" x14ac:dyDescent="0.2">
      <c r="A66" s="3"/>
      <c r="B66" s="21"/>
      <c r="C66" s="33"/>
      <c r="D66" s="33"/>
      <c r="E66" s="33"/>
      <c r="F66" s="34"/>
      <c r="G66" s="33"/>
      <c r="H66" s="34"/>
      <c r="I66" s="34"/>
    </row>
    <row r="67" spans="1:9" s="5" customFormat="1" x14ac:dyDescent="0.2">
      <c r="A67" s="3"/>
      <c r="B67" s="21"/>
      <c r="C67" s="33"/>
      <c r="D67" s="33"/>
      <c r="E67" s="33"/>
      <c r="F67" s="34"/>
      <c r="G67" s="33"/>
      <c r="H67" s="34"/>
      <c r="I67" s="34"/>
    </row>
    <row r="68" spans="1:9" s="5" customFormat="1" x14ac:dyDescent="0.2">
      <c r="A68" s="3"/>
      <c r="B68" s="21"/>
      <c r="C68" s="33"/>
      <c r="D68" s="33"/>
      <c r="E68" s="33"/>
      <c r="F68" s="34"/>
      <c r="G68" s="33"/>
      <c r="H68" s="34"/>
      <c r="I68" s="34"/>
    </row>
    <row r="69" spans="1:9" s="5" customFormat="1" x14ac:dyDescent="0.2">
      <c r="A69" s="3"/>
      <c r="B69" s="21"/>
      <c r="C69" s="33"/>
      <c r="D69" s="33"/>
      <c r="E69" s="33"/>
      <c r="F69" s="34"/>
      <c r="G69" s="33"/>
      <c r="H69" s="34"/>
      <c r="I69" s="34"/>
    </row>
    <row r="70" spans="1:9" s="5" customFormat="1" x14ac:dyDescent="0.2">
      <c r="A70" s="3"/>
      <c r="B70" s="21"/>
      <c r="C70" s="33"/>
      <c r="D70" s="33"/>
      <c r="E70" s="33"/>
      <c r="F70" s="34"/>
      <c r="G70" s="33"/>
      <c r="H70" s="34"/>
      <c r="I70" s="34"/>
    </row>
    <row r="71" spans="1:9" s="5" customFormat="1" x14ac:dyDescent="0.2">
      <c r="A71" s="3"/>
      <c r="B71" s="21"/>
      <c r="C71" s="33"/>
      <c r="D71" s="33"/>
      <c r="E71" s="33"/>
      <c r="F71" s="34"/>
      <c r="G71" s="33"/>
      <c r="H71" s="34"/>
      <c r="I71" s="34"/>
    </row>
    <row r="72" spans="1:9" s="5" customFormat="1" x14ac:dyDescent="0.2">
      <c r="A72" s="3"/>
      <c r="B72" s="21"/>
      <c r="C72" s="33"/>
      <c r="D72" s="33"/>
      <c r="E72" s="33"/>
      <c r="F72" s="34"/>
      <c r="G72" s="33"/>
      <c r="H72" s="34"/>
      <c r="I72" s="34"/>
    </row>
    <row r="73" spans="1:9" s="5" customFormat="1" x14ac:dyDescent="0.2">
      <c r="A73" s="3"/>
      <c r="B73" s="21"/>
      <c r="C73" s="33"/>
      <c r="D73" s="33"/>
      <c r="E73" s="33"/>
      <c r="F73" s="34"/>
      <c r="G73" s="33"/>
      <c r="H73" s="34"/>
      <c r="I73" s="34"/>
    </row>
    <row r="74" spans="1:9" s="5" customFormat="1" x14ac:dyDescent="0.2">
      <c r="A74" s="3"/>
      <c r="B74" s="21"/>
      <c r="C74" s="33"/>
      <c r="D74" s="33"/>
      <c r="E74" s="33"/>
      <c r="F74" s="34"/>
      <c r="G74" s="33"/>
      <c r="H74" s="34"/>
      <c r="I74" s="34"/>
    </row>
    <row r="75" spans="1:9" s="5" customFormat="1" x14ac:dyDescent="0.2">
      <c r="A75" s="3"/>
      <c r="B75" s="21"/>
      <c r="C75" s="33"/>
      <c r="D75" s="33"/>
      <c r="E75" s="33"/>
      <c r="F75" s="34"/>
      <c r="G75" s="33"/>
      <c r="H75" s="34"/>
      <c r="I75" s="34"/>
    </row>
    <row r="76" spans="1:9" s="5" customFormat="1" x14ac:dyDescent="0.2">
      <c r="A76" s="3"/>
      <c r="B76" s="21"/>
      <c r="C76" s="33"/>
      <c r="D76" s="33"/>
      <c r="E76" s="33"/>
      <c r="F76" s="34"/>
      <c r="G76" s="33"/>
      <c r="H76" s="34"/>
      <c r="I76" s="34"/>
    </row>
    <row r="77" spans="1:9" s="5" customFormat="1" x14ac:dyDescent="0.2">
      <c r="A77" s="3"/>
      <c r="B77" s="21"/>
      <c r="C77" s="33"/>
      <c r="D77" s="33"/>
      <c r="E77" s="33"/>
      <c r="F77" s="34"/>
      <c r="G77" s="33"/>
      <c r="H77" s="34"/>
      <c r="I77" s="34"/>
    </row>
    <row r="78" spans="1:9" s="5" customFormat="1" x14ac:dyDescent="0.2">
      <c r="A78" s="3"/>
      <c r="B78" s="21"/>
      <c r="C78" s="33"/>
      <c r="D78" s="33"/>
      <c r="E78" s="33"/>
      <c r="F78" s="34"/>
      <c r="G78" s="33"/>
      <c r="H78" s="34"/>
      <c r="I78" s="34"/>
    </row>
    <row r="79" spans="1:9" s="5" customFormat="1" x14ac:dyDescent="0.2">
      <c r="A79" s="3"/>
      <c r="B79" s="21"/>
      <c r="C79" s="33"/>
      <c r="D79" s="33"/>
      <c r="E79" s="33"/>
      <c r="F79" s="34"/>
      <c r="G79" s="33"/>
      <c r="H79" s="34"/>
      <c r="I79" s="34"/>
    </row>
    <row r="80" spans="1:9" s="5" customFormat="1" x14ac:dyDescent="0.2">
      <c r="A80" s="3"/>
      <c r="B80" s="21"/>
      <c r="C80" s="33"/>
      <c r="D80" s="33"/>
      <c r="E80" s="33"/>
      <c r="F80" s="34"/>
      <c r="G80" s="33"/>
      <c r="H80" s="34"/>
      <c r="I80" s="34"/>
    </row>
    <row r="81" spans="1:9" s="5" customFormat="1" x14ac:dyDescent="0.2">
      <c r="A81" s="3"/>
      <c r="B81" s="21"/>
      <c r="C81" s="33"/>
      <c r="D81" s="33"/>
      <c r="E81" s="33"/>
      <c r="F81" s="34"/>
      <c r="G81" s="33"/>
      <c r="H81" s="34"/>
      <c r="I81" s="34"/>
    </row>
    <row r="82" spans="1:9" s="5" customFormat="1" x14ac:dyDescent="0.2">
      <c r="A82" s="3"/>
      <c r="B82" s="21"/>
      <c r="C82" s="33"/>
      <c r="D82" s="33"/>
      <c r="E82" s="33"/>
      <c r="F82" s="34"/>
      <c r="G82" s="33"/>
      <c r="H82" s="34"/>
      <c r="I82" s="34"/>
    </row>
    <row r="83" spans="1:9" s="5" customFormat="1" x14ac:dyDescent="0.2">
      <c r="A83" s="3"/>
      <c r="B83" s="21"/>
      <c r="C83" s="33"/>
      <c r="D83" s="33"/>
      <c r="E83" s="33"/>
      <c r="F83" s="34"/>
      <c r="G83" s="33"/>
      <c r="H83" s="34"/>
      <c r="I83" s="34"/>
    </row>
    <row r="84" spans="1:9" s="5" customFormat="1" x14ac:dyDescent="0.2">
      <c r="A84" s="3"/>
      <c r="B84" s="21"/>
      <c r="C84" s="33"/>
      <c r="D84" s="33"/>
      <c r="E84" s="33"/>
      <c r="F84" s="34"/>
      <c r="G84" s="33"/>
      <c r="H84" s="34"/>
      <c r="I84" s="34"/>
    </row>
    <row r="85" spans="1:9" s="5" customFormat="1" x14ac:dyDescent="0.2">
      <c r="A85" s="3"/>
      <c r="B85" s="21"/>
      <c r="C85" s="33"/>
      <c r="D85" s="33"/>
      <c r="E85" s="33"/>
      <c r="F85" s="34"/>
      <c r="G85" s="33"/>
      <c r="H85" s="34"/>
      <c r="I85" s="34"/>
    </row>
    <row r="86" spans="1:9" s="5" customFormat="1" x14ac:dyDescent="0.2">
      <c r="A86" s="3"/>
      <c r="B86" s="21"/>
      <c r="C86" s="33"/>
      <c r="D86" s="33"/>
      <c r="E86" s="33"/>
      <c r="F86" s="34"/>
      <c r="G86" s="33"/>
      <c r="H86" s="34"/>
      <c r="I86" s="34"/>
    </row>
    <row r="87" spans="1:9" s="5" customFormat="1" x14ac:dyDescent="0.2">
      <c r="A87" s="3"/>
      <c r="B87" s="21"/>
      <c r="C87" s="33"/>
      <c r="D87" s="33"/>
      <c r="E87" s="33"/>
      <c r="F87" s="34"/>
      <c r="G87" s="33"/>
      <c r="H87" s="34"/>
      <c r="I87" s="34"/>
    </row>
    <row r="88" spans="1:9" s="5" customFormat="1" x14ac:dyDescent="0.2">
      <c r="A88" s="3"/>
      <c r="B88" s="21"/>
      <c r="C88" s="33"/>
      <c r="D88" s="33"/>
      <c r="E88" s="33"/>
      <c r="F88" s="34"/>
      <c r="G88" s="33"/>
      <c r="H88" s="34"/>
      <c r="I88" s="34"/>
    </row>
    <row r="89" spans="1:9" s="5" customFormat="1" x14ac:dyDescent="0.2">
      <c r="A89" s="3"/>
      <c r="B89" s="21"/>
      <c r="C89" s="33"/>
      <c r="D89" s="33"/>
      <c r="E89" s="33"/>
      <c r="F89" s="34"/>
      <c r="G89" s="33"/>
      <c r="H89" s="34"/>
      <c r="I89" s="34"/>
    </row>
    <row r="90" spans="1:9" s="5" customFormat="1" x14ac:dyDescent="0.2">
      <c r="A90" s="3"/>
      <c r="B90" s="21"/>
      <c r="C90" s="33"/>
      <c r="D90" s="33"/>
      <c r="E90" s="33"/>
      <c r="F90" s="34"/>
      <c r="G90" s="33"/>
      <c r="H90" s="34"/>
      <c r="I90" s="34"/>
    </row>
    <row r="91" spans="1:9" s="5" customFormat="1" x14ac:dyDescent="0.2">
      <c r="A91" s="3"/>
      <c r="B91" s="21"/>
      <c r="C91" s="33"/>
      <c r="D91" s="33"/>
      <c r="E91" s="33"/>
      <c r="F91" s="34"/>
      <c r="G91" s="33"/>
      <c r="H91" s="34"/>
      <c r="I91" s="34"/>
    </row>
    <row r="92" spans="1:9" s="5" customFormat="1" x14ac:dyDescent="0.2">
      <c r="A92" s="3"/>
      <c r="B92" s="21"/>
      <c r="C92" s="33"/>
      <c r="D92" s="33"/>
      <c r="E92" s="33"/>
      <c r="F92" s="34"/>
      <c r="G92" s="33"/>
      <c r="H92" s="34"/>
      <c r="I92" s="34"/>
    </row>
    <row r="93" spans="1:9" s="5" customFormat="1" x14ac:dyDescent="0.2">
      <c r="A93" s="3"/>
      <c r="B93" s="21"/>
      <c r="C93" s="33"/>
      <c r="D93" s="33"/>
      <c r="E93" s="33"/>
      <c r="F93" s="34"/>
      <c r="G93" s="33"/>
      <c r="H93" s="34"/>
      <c r="I93" s="34"/>
    </row>
    <row r="94" spans="1:9" s="5" customFormat="1" x14ac:dyDescent="0.2">
      <c r="A94" s="3"/>
      <c r="B94" s="21"/>
      <c r="C94" s="33"/>
      <c r="D94" s="33"/>
      <c r="E94" s="33"/>
      <c r="F94" s="34"/>
      <c r="G94" s="33"/>
      <c r="H94" s="34"/>
      <c r="I94" s="34"/>
    </row>
    <row r="95" spans="1:9" s="5" customFormat="1" x14ac:dyDescent="0.2">
      <c r="A95" s="3"/>
      <c r="B95" s="21"/>
      <c r="C95" s="33"/>
      <c r="D95" s="33"/>
      <c r="E95" s="33"/>
      <c r="F95" s="34"/>
      <c r="G95" s="33"/>
      <c r="H95" s="34"/>
      <c r="I95" s="34"/>
    </row>
    <row r="96" spans="1:9" s="5" customFormat="1" x14ac:dyDescent="0.2">
      <c r="A96" s="3"/>
      <c r="B96" s="21"/>
      <c r="C96" s="33"/>
      <c r="D96" s="33"/>
      <c r="E96" s="33"/>
      <c r="F96" s="34"/>
      <c r="G96" s="33"/>
      <c r="H96" s="34"/>
      <c r="I96" s="34"/>
    </row>
    <row r="97" spans="1:9" s="5" customFormat="1" x14ac:dyDescent="0.2">
      <c r="A97" s="3"/>
      <c r="B97" s="21"/>
      <c r="C97" s="33"/>
      <c r="D97" s="33"/>
      <c r="E97" s="33"/>
      <c r="F97" s="34"/>
      <c r="G97" s="33"/>
      <c r="H97" s="34"/>
      <c r="I97" s="34"/>
    </row>
    <row r="98" spans="1:9" s="5" customFormat="1" x14ac:dyDescent="0.2">
      <c r="A98" s="3"/>
      <c r="B98" s="21"/>
      <c r="C98" s="33"/>
      <c r="D98" s="33"/>
      <c r="E98" s="33"/>
      <c r="F98" s="34"/>
      <c r="G98" s="33"/>
      <c r="H98" s="34"/>
      <c r="I98" s="34"/>
    </row>
    <row r="99" spans="1:9" s="5" customFormat="1" x14ac:dyDescent="0.2">
      <c r="A99" s="3"/>
      <c r="B99" s="21"/>
      <c r="C99" s="33"/>
      <c r="D99" s="33"/>
      <c r="E99" s="33"/>
      <c r="F99" s="34"/>
      <c r="G99" s="33"/>
      <c r="H99" s="34"/>
      <c r="I99" s="34"/>
    </row>
    <row r="100" spans="1:9" s="5" customFormat="1" x14ac:dyDescent="0.2">
      <c r="A100" s="3"/>
      <c r="B100" s="21"/>
      <c r="C100" s="33"/>
      <c r="D100" s="33"/>
      <c r="E100" s="33"/>
      <c r="F100" s="34"/>
      <c r="G100" s="33"/>
      <c r="H100" s="34"/>
      <c r="I100" s="34"/>
    </row>
    <row r="101" spans="1:9" s="5" customFormat="1" x14ac:dyDescent="0.2">
      <c r="A101" s="3"/>
      <c r="B101" s="21"/>
      <c r="C101" s="33"/>
      <c r="D101" s="33"/>
      <c r="E101" s="33"/>
      <c r="F101" s="34"/>
      <c r="G101" s="33"/>
      <c r="H101" s="34"/>
      <c r="I101" s="34"/>
    </row>
    <row r="102" spans="1:9" s="5" customFormat="1" x14ac:dyDescent="0.2">
      <c r="A102" s="3"/>
      <c r="B102" s="21"/>
      <c r="C102" s="33"/>
      <c r="D102" s="33"/>
      <c r="E102" s="33"/>
      <c r="F102" s="34"/>
      <c r="G102" s="33"/>
      <c r="H102" s="34"/>
      <c r="I102" s="34"/>
    </row>
    <row r="103" spans="1:9" s="5" customFormat="1" x14ac:dyDescent="0.2">
      <c r="A103" s="3"/>
      <c r="B103" s="21"/>
      <c r="C103" s="33"/>
      <c r="D103" s="33"/>
      <c r="E103" s="33"/>
      <c r="F103" s="34"/>
      <c r="G103" s="33"/>
      <c r="H103" s="34"/>
      <c r="I103" s="34"/>
    </row>
    <row r="104" spans="1:9" s="5" customFormat="1" x14ac:dyDescent="0.2">
      <c r="A104" s="3"/>
      <c r="B104" s="21"/>
      <c r="C104" s="33"/>
      <c r="D104" s="33"/>
      <c r="E104" s="33"/>
      <c r="F104" s="34"/>
      <c r="G104" s="33"/>
      <c r="H104" s="34"/>
      <c r="I104" s="34"/>
    </row>
    <row r="105" spans="1:9" s="5" customFormat="1" x14ac:dyDescent="0.2">
      <c r="A105" s="3"/>
      <c r="B105" s="21"/>
      <c r="C105" s="33"/>
      <c r="D105" s="33"/>
      <c r="E105" s="33"/>
      <c r="F105" s="34"/>
      <c r="G105" s="33"/>
      <c r="H105" s="34"/>
      <c r="I105" s="34"/>
    </row>
    <row r="106" spans="1:9" s="5" customFormat="1" x14ac:dyDescent="0.2">
      <c r="A106" s="3"/>
      <c r="B106" s="21"/>
      <c r="C106" s="33"/>
      <c r="D106" s="33"/>
      <c r="E106" s="33"/>
      <c r="F106" s="34"/>
      <c r="G106" s="33"/>
      <c r="H106" s="34"/>
      <c r="I106" s="34"/>
    </row>
    <row r="107" spans="1:9" s="5" customFormat="1" x14ac:dyDescent="0.2">
      <c r="A107" s="3"/>
      <c r="B107" s="21"/>
      <c r="C107" s="33"/>
      <c r="D107" s="33"/>
      <c r="E107" s="33"/>
      <c r="F107" s="34"/>
      <c r="G107" s="33"/>
      <c r="H107" s="34"/>
      <c r="I107" s="34"/>
    </row>
    <row r="108" spans="1:9" s="5" customFormat="1" x14ac:dyDescent="0.2">
      <c r="A108" s="3"/>
      <c r="B108" s="21"/>
      <c r="C108" s="33"/>
      <c r="D108" s="33"/>
      <c r="E108" s="33"/>
      <c r="F108" s="34"/>
      <c r="G108" s="33"/>
      <c r="H108" s="34"/>
      <c r="I108" s="34"/>
    </row>
    <row r="109" spans="1:9" s="5" customFormat="1" x14ac:dyDescent="0.2">
      <c r="A109" s="3"/>
      <c r="B109" s="21"/>
      <c r="C109" s="33"/>
      <c r="D109" s="33"/>
      <c r="E109" s="33"/>
      <c r="F109" s="34"/>
      <c r="G109" s="33"/>
      <c r="H109" s="34"/>
      <c r="I109" s="34"/>
    </row>
    <row r="110" spans="1:9" s="5" customFormat="1" x14ac:dyDescent="0.2">
      <c r="A110" s="3"/>
      <c r="B110" s="21"/>
      <c r="C110" s="33"/>
      <c r="D110" s="33"/>
      <c r="E110" s="33"/>
      <c r="F110" s="34"/>
      <c r="G110" s="33"/>
      <c r="H110" s="34"/>
      <c r="I110" s="34"/>
    </row>
    <row r="111" spans="1:9" s="5" customFormat="1" x14ac:dyDescent="0.2">
      <c r="A111" s="3"/>
      <c r="B111" s="21"/>
      <c r="C111" s="33"/>
      <c r="D111" s="33"/>
      <c r="E111" s="33"/>
      <c r="F111" s="34"/>
      <c r="G111" s="33"/>
      <c r="H111" s="34"/>
      <c r="I111" s="34"/>
    </row>
    <row r="112" spans="1:9" s="5" customFormat="1" x14ac:dyDescent="0.2">
      <c r="A112" s="3"/>
      <c r="B112" s="21"/>
      <c r="C112" s="33"/>
      <c r="D112" s="33"/>
      <c r="E112" s="33"/>
      <c r="F112" s="34"/>
      <c r="G112" s="33"/>
      <c r="H112" s="34"/>
      <c r="I112" s="34"/>
    </row>
    <row r="113" spans="1:9" s="5" customFormat="1" x14ac:dyDescent="0.2">
      <c r="A113" s="3"/>
      <c r="B113" s="21"/>
      <c r="C113" s="33"/>
      <c r="D113" s="33"/>
      <c r="E113" s="33"/>
      <c r="F113" s="34"/>
      <c r="G113" s="33"/>
      <c r="H113" s="34"/>
      <c r="I113" s="34"/>
    </row>
    <row r="114" spans="1:9" s="5" customFormat="1" x14ac:dyDescent="0.2">
      <c r="A114" s="3"/>
      <c r="B114" s="21"/>
      <c r="C114" s="33"/>
      <c r="D114" s="33"/>
      <c r="E114" s="33"/>
      <c r="F114" s="34"/>
      <c r="G114" s="33"/>
      <c r="H114" s="34"/>
      <c r="I114" s="34"/>
    </row>
    <row r="115" spans="1:9" s="5" customFormat="1" x14ac:dyDescent="0.2">
      <c r="A115" s="3"/>
      <c r="B115" s="21"/>
      <c r="C115" s="33"/>
      <c r="D115" s="33"/>
      <c r="E115" s="33"/>
      <c r="F115" s="34"/>
      <c r="G115" s="33"/>
      <c r="H115" s="34"/>
      <c r="I115" s="34"/>
    </row>
    <row r="116" spans="1:9" s="5" customFormat="1" x14ac:dyDescent="0.2">
      <c r="A116" s="3"/>
      <c r="B116" s="21"/>
      <c r="C116" s="33"/>
      <c r="D116" s="33"/>
      <c r="E116" s="33"/>
      <c r="F116" s="34"/>
      <c r="G116" s="33"/>
      <c r="H116" s="34"/>
      <c r="I116" s="34"/>
    </row>
    <row r="117" spans="1:9" s="5" customFormat="1" x14ac:dyDescent="0.2">
      <c r="A117" s="3"/>
      <c r="B117" s="21"/>
      <c r="C117" s="33"/>
      <c r="D117" s="33"/>
      <c r="E117" s="33"/>
      <c r="F117" s="34"/>
      <c r="G117" s="33"/>
      <c r="H117" s="34"/>
      <c r="I117" s="34"/>
    </row>
    <row r="118" spans="1:9" s="5" customFormat="1" x14ac:dyDescent="0.2">
      <c r="A118" s="3"/>
      <c r="B118" s="21"/>
      <c r="C118" s="33"/>
      <c r="D118" s="33"/>
      <c r="E118" s="33"/>
      <c r="F118" s="34"/>
      <c r="G118" s="33"/>
      <c r="H118" s="34"/>
      <c r="I118" s="34"/>
    </row>
    <row r="119" spans="1:9" s="5" customFormat="1" x14ac:dyDescent="0.2">
      <c r="A119" s="3"/>
      <c r="B119" s="21"/>
      <c r="C119" s="33"/>
      <c r="D119" s="33"/>
      <c r="E119" s="33"/>
      <c r="F119" s="34"/>
      <c r="G119" s="33"/>
      <c r="H119" s="34"/>
      <c r="I119" s="34"/>
    </row>
    <row r="120" spans="1:9" s="5" customFormat="1" x14ac:dyDescent="0.2">
      <c r="A120" s="3"/>
      <c r="B120" s="21"/>
      <c r="C120" s="33"/>
      <c r="D120" s="33"/>
      <c r="E120" s="33"/>
      <c r="F120" s="34"/>
      <c r="G120" s="33"/>
      <c r="H120" s="34"/>
      <c r="I120" s="34"/>
    </row>
    <row r="121" spans="1:9" s="5" customFormat="1" x14ac:dyDescent="0.2">
      <c r="A121" s="3"/>
      <c r="B121" s="21"/>
      <c r="C121" s="33"/>
      <c r="D121" s="33"/>
      <c r="E121" s="33"/>
      <c r="F121" s="34"/>
      <c r="G121" s="33"/>
      <c r="H121" s="34"/>
      <c r="I121" s="34"/>
    </row>
    <row r="122" spans="1:9" s="5" customFormat="1" x14ac:dyDescent="0.2">
      <c r="A122" s="3"/>
      <c r="B122" s="21"/>
      <c r="C122" s="33"/>
      <c r="D122" s="33"/>
      <c r="E122" s="33"/>
      <c r="F122" s="34"/>
      <c r="G122" s="33"/>
      <c r="H122" s="34"/>
      <c r="I122" s="34"/>
    </row>
    <row r="123" spans="1:9" s="5" customFormat="1" x14ac:dyDescent="0.2">
      <c r="A123" s="3"/>
      <c r="B123" s="21"/>
      <c r="C123" s="33"/>
      <c r="D123" s="33"/>
      <c r="E123" s="33"/>
      <c r="F123" s="34"/>
      <c r="G123" s="33"/>
      <c r="H123" s="34"/>
      <c r="I123" s="34"/>
    </row>
    <row r="124" spans="1:9" s="5" customFormat="1" x14ac:dyDescent="0.2">
      <c r="A124" s="3"/>
      <c r="B124" s="21"/>
      <c r="C124" s="33"/>
      <c r="D124" s="33"/>
      <c r="E124" s="33"/>
      <c r="F124" s="34"/>
      <c r="G124" s="33"/>
      <c r="H124" s="34"/>
      <c r="I124" s="34"/>
    </row>
    <row r="125" spans="1:9" s="5" customFormat="1" x14ac:dyDescent="0.2">
      <c r="A125" s="3"/>
      <c r="B125" s="21"/>
      <c r="C125" s="33"/>
      <c r="D125" s="33"/>
      <c r="E125" s="33"/>
      <c r="F125" s="34"/>
      <c r="G125" s="33"/>
      <c r="H125" s="34"/>
      <c r="I125" s="34"/>
    </row>
    <row r="126" spans="1:9" s="5" customFormat="1" x14ac:dyDescent="0.2">
      <c r="A126" s="3"/>
      <c r="B126" s="21"/>
      <c r="C126" s="33"/>
      <c r="D126" s="33"/>
      <c r="E126" s="33"/>
      <c r="F126" s="34"/>
      <c r="G126" s="33"/>
      <c r="H126" s="34"/>
      <c r="I126" s="34"/>
    </row>
  </sheetData>
  <mergeCells count="41">
    <mergeCell ref="G37:H37"/>
    <mergeCell ref="G25:H25"/>
    <mergeCell ref="G15:H15"/>
    <mergeCell ref="G16:H16"/>
    <mergeCell ref="G21:H21"/>
    <mergeCell ref="G34:H34"/>
    <mergeCell ref="G36:H36"/>
    <mergeCell ref="A46:D46"/>
    <mergeCell ref="E46:I46"/>
    <mergeCell ref="A48:D48"/>
    <mergeCell ref="E48:I48"/>
    <mergeCell ref="E38:F38"/>
    <mergeCell ref="G38:H38"/>
    <mergeCell ref="E42:F42"/>
    <mergeCell ref="G42:H42"/>
    <mergeCell ref="A44:D44"/>
    <mergeCell ref="E44:I44"/>
    <mergeCell ref="E18:F18"/>
    <mergeCell ref="G18:H18"/>
    <mergeCell ref="E26:F26"/>
    <mergeCell ref="G26:H26"/>
    <mergeCell ref="E31:F31"/>
    <mergeCell ref="G31:H31"/>
    <mergeCell ref="A8:B8"/>
    <mergeCell ref="C8:I8"/>
    <mergeCell ref="A9:B9"/>
    <mergeCell ref="C9:I9"/>
    <mergeCell ref="A11:A12"/>
    <mergeCell ref="B11:B12"/>
    <mergeCell ref="C11:C12"/>
    <mergeCell ref="D11:D12"/>
    <mergeCell ref="E11:F11"/>
    <mergeCell ref="G11:H11"/>
    <mergeCell ref="C7:I7"/>
    <mergeCell ref="A6:B6"/>
    <mergeCell ref="C6:I6"/>
    <mergeCell ref="A1:I2"/>
    <mergeCell ref="A4:B4"/>
    <mergeCell ref="C4:I4"/>
    <mergeCell ref="A5:B5"/>
    <mergeCell ref="C5:I5"/>
  </mergeCells>
  <pageMargins left="0.98425196850393704" right="0.39370078740157483" top="1.7716535433070866" bottom="0.98425196850393704" header="0" footer="0"/>
  <pageSetup paperSize="9" scale="98" orientation="portrait" horizontalDpi="300" verticalDpi="300" r:id="rId1"/>
  <headerFooter alignWithMargins="0"/>
  <rowBreaks count="1" manualBreakCount="1"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J20"/>
  <sheetViews>
    <sheetView showGridLines="0" tabSelected="1" view="pageBreakPreview" zoomScaleNormal="100" zoomScaleSheetLayoutView="100" workbookViewId="0">
      <selection sqref="A1:XFD1"/>
    </sheetView>
  </sheetViews>
  <sheetFormatPr defaultRowHeight="11.25" x14ac:dyDescent="0.2"/>
  <cols>
    <col min="1" max="1" width="5.5703125" style="13" customWidth="1"/>
    <col min="2" max="2" width="22.140625" style="13" customWidth="1"/>
    <col min="3" max="5" width="7.5703125" style="13" customWidth="1"/>
    <col min="6" max="6" width="8" style="102" customWidth="1"/>
    <col min="7" max="7" width="7.5703125" style="75" customWidth="1"/>
    <col min="8" max="8" width="8" style="103" customWidth="1"/>
    <col min="9" max="9" width="7.5703125" style="103" customWidth="1"/>
    <col min="10" max="10" width="8" style="103" customWidth="1"/>
    <col min="11" max="249" width="9.140625" style="13"/>
    <col min="250" max="250" width="4.7109375" style="13" bestFit="1" customWidth="1"/>
    <col min="251" max="251" width="29.28515625" style="13" bestFit="1" customWidth="1"/>
    <col min="252" max="252" width="5.7109375" style="13" bestFit="1" customWidth="1"/>
    <col min="253" max="253" width="8.7109375" style="13" bestFit="1" customWidth="1"/>
    <col min="254" max="254" width="5.7109375" style="13" bestFit="1" customWidth="1"/>
    <col min="255" max="255" width="9.28515625" style="13" bestFit="1" customWidth="1"/>
    <col min="256" max="256" width="5.7109375" style="13" bestFit="1" customWidth="1"/>
    <col min="257" max="257" width="9.28515625" style="13" bestFit="1" customWidth="1"/>
    <col min="258" max="258" width="6.5703125" style="13" bestFit="1" customWidth="1"/>
    <col min="259" max="259" width="10.5703125" style="13" bestFit="1" customWidth="1"/>
    <col min="260" max="505" width="9.140625" style="13"/>
    <col min="506" max="506" width="4.7109375" style="13" bestFit="1" customWidth="1"/>
    <col min="507" max="507" width="29.28515625" style="13" bestFit="1" customWidth="1"/>
    <col min="508" max="508" width="5.7109375" style="13" bestFit="1" customWidth="1"/>
    <col min="509" max="509" width="8.7109375" style="13" bestFit="1" customWidth="1"/>
    <col min="510" max="510" width="5.7109375" style="13" bestFit="1" customWidth="1"/>
    <col min="511" max="511" width="9.28515625" style="13" bestFit="1" customWidth="1"/>
    <col min="512" max="512" width="5.7109375" style="13" bestFit="1" customWidth="1"/>
    <col min="513" max="513" width="9.28515625" style="13" bestFit="1" customWidth="1"/>
    <col min="514" max="514" width="6.5703125" style="13" bestFit="1" customWidth="1"/>
    <col min="515" max="515" width="10.5703125" style="13" bestFit="1" customWidth="1"/>
    <col min="516" max="761" width="9.140625" style="13"/>
    <col min="762" max="762" width="4.7109375" style="13" bestFit="1" customWidth="1"/>
    <col min="763" max="763" width="29.28515625" style="13" bestFit="1" customWidth="1"/>
    <col min="764" max="764" width="5.7109375" style="13" bestFit="1" customWidth="1"/>
    <col min="765" max="765" width="8.7109375" style="13" bestFit="1" customWidth="1"/>
    <col min="766" max="766" width="5.7109375" style="13" bestFit="1" customWidth="1"/>
    <col min="767" max="767" width="9.28515625" style="13" bestFit="1" customWidth="1"/>
    <col min="768" max="768" width="5.7109375" style="13" bestFit="1" customWidth="1"/>
    <col min="769" max="769" width="9.28515625" style="13" bestFit="1" customWidth="1"/>
    <col min="770" max="770" width="6.5703125" style="13" bestFit="1" customWidth="1"/>
    <col min="771" max="771" width="10.5703125" style="13" bestFit="1" customWidth="1"/>
    <col min="772" max="1017" width="9.140625" style="13"/>
    <col min="1018" max="1018" width="4.7109375" style="13" bestFit="1" customWidth="1"/>
    <col min="1019" max="1019" width="29.28515625" style="13" bestFit="1" customWidth="1"/>
    <col min="1020" max="1020" width="5.7109375" style="13" bestFit="1" customWidth="1"/>
    <col min="1021" max="1021" width="8.7109375" style="13" bestFit="1" customWidth="1"/>
    <col min="1022" max="1022" width="5.7109375" style="13" bestFit="1" customWidth="1"/>
    <col min="1023" max="1023" width="9.28515625" style="13" bestFit="1" customWidth="1"/>
    <col min="1024" max="1024" width="5.7109375" style="13" bestFit="1" customWidth="1"/>
    <col min="1025" max="1025" width="9.28515625" style="13" bestFit="1" customWidth="1"/>
    <col min="1026" max="1026" width="6.5703125" style="13" bestFit="1" customWidth="1"/>
    <col min="1027" max="1027" width="10.5703125" style="13" bestFit="1" customWidth="1"/>
    <col min="1028" max="1273" width="9.140625" style="13"/>
    <col min="1274" max="1274" width="4.7109375" style="13" bestFit="1" customWidth="1"/>
    <col min="1275" max="1275" width="29.28515625" style="13" bestFit="1" customWidth="1"/>
    <col min="1276" max="1276" width="5.7109375" style="13" bestFit="1" customWidth="1"/>
    <col min="1277" max="1277" width="8.7109375" style="13" bestFit="1" customWidth="1"/>
    <col min="1278" max="1278" width="5.7109375" style="13" bestFit="1" customWidth="1"/>
    <col min="1279" max="1279" width="9.28515625" style="13" bestFit="1" customWidth="1"/>
    <col min="1280" max="1280" width="5.7109375" style="13" bestFit="1" customWidth="1"/>
    <col min="1281" max="1281" width="9.28515625" style="13" bestFit="1" customWidth="1"/>
    <col min="1282" max="1282" width="6.5703125" style="13" bestFit="1" customWidth="1"/>
    <col min="1283" max="1283" width="10.5703125" style="13" bestFit="1" customWidth="1"/>
    <col min="1284" max="1529" width="9.140625" style="13"/>
    <col min="1530" max="1530" width="4.7109375" style="13" bestFit="1" customWidth="1"/>
    <col min="1531" max="1531" width="29.28515625" style="13" bestFit="1" customWidth="1"/>
    <col min="1532" max="1532" width="5.7109375" style="13" bestFit="1" customWidth="1"/>
    <col min="1533" max="1533" width="8.7109375" style="13" bestFit="1" customWidth="1"/>
    <col min="1534" max="1534" width="5.7109375" style="13" bestFit="1" customWidth="1"/>
    <col min="1535" max="1535" width="9.28515625" style="13" bestFit="1" customWidth="1"/>
    <col min="1536" max="1536" width="5.7109375" style="13" bestFit="1" customWidth="1"/>
    <col min="1537" max="1537" width="9.28515625" style="13" bestFit="1" customWidth="1"/>
    <col min="1538" max="1538" width="6.5703125" style="13" bestFit="1" customWidth="1"/>
    <col min="1539" max="1539" width="10.5703125" style="13" bestFit="1" customWidth="1"/>
    <col min="1540" max="1785" width="9.140625" style="13"/>
    <col min="1786" max="1786" width="4.7109375" style="13" bestFit="1" customWidth="1"/>
    <col min="1787" max="1787" width="29.28515625" style="13" bestFit="1" customWidth="1"/>
    <col min="1788" max="1788" width="5.7109375" style="13" bestFit="1" customWidth="1"/>
    <col min="1789" max="1789" width="8.7109375" style="13" bestFit="1" customWidth="1"/>
    <col min="1790" max="1790" width="5.7109375" style="13" bestFit="1" customWidth="1"/>
    <col min="1791" max="1791" width="9.28515625" style="13" bestFit="1" customWidth="1"/>
    <col min="1792" max="1792" width="5.7109375" style="13" bestFit="1" customWidth="1"/>
    <col min="1793" max="1793" width="9.28515625" style="13" bestFit="1" customWidth="1"/>
    <col min="1794" max="1794" width="6.5703125" style="13" bestFit="1" customWidth="1"/>
    <col min="1795" max="1795" width="10.5703125" style="13" bestFit="1" customWidth="1"/>
    <col min="1796" max="2041" width="9.140625" style="13"/>
    <col min="2042" max="2042" width="4.7109375" style="13" bestFit="1" customWidth="1"/>
    <col min="2043" max="2043" width="29.28515625" style="13" bestFit="1" customWidth="1"/>
    <col min="2044" max="2044" width="5.7109375" style="13" bestFit="1" customWidth="1"/>
    <col min="2045" max="2045" width="8.7109375" style="13" bestFit="1" customWidth="1"/>
    <col min="2046" max="2046" width="5.7109375" style="13" bestFit="1" customWidth="1"/>
    <col min="2047" max="2047" width="9.28515625" style="13" bestFit="1" customWidth="1"/>
    <col min="2048" max="2048" width="5.7109375" style="13" bestFit="1" customWidth="1"/>
    <col min="2049" max="2049" width="9.28515625" style="13" bestFit="1" customWidth="1"/>
    <col min="2050" max="2050" width="6.5703125" style="13" bestFit="1" customWidth="1"/>
    <col min="2051" max="2051" width="10.5703125" style="13" bestFit="1" customWidth="1"/>
    <col min="2052" max="2297" width="9.140625" style="13"/>
    <col min="2298" max="2298" width="4.7109375" style="13" bestFit="1" customWidth="1"/>
    <col min="2299" max="2299" width="29.28515625" style="13" bestFit="1" customWidth="1"/>
    <col min="2300" max="2300" width="5.7109375" style="13" bestFit="1" customWidth="1"/>
    <col min="2301" max="2301" width="8.7109375" style="13" bestFit="1" customWidth="1"/>
    <col min="2302" max="2302" width="5.7109375" style="13" bestFit="1" customWidth="1"/>
    <col min="2303" max="2303" width="9.28515625" style="13" bestFit="1" customWidth="1"/>
    <col min="2304" max="2304" width="5.7109375" style="13" bestFit="1" customWidth="1"/>
    <col min="2305" max="2305" width="9.28515625" style="13" bestFit="1" customWidth="1"/>
    <col min="2306" max="2306" width="6.5703125" style="13" bestFit="1" customWidth="1"/>
    <col min="2307" max="2307" width="10.5703125" style="13" bestFit="1" customWidth="1"/>
    <col min="2308" max="2553" width="9.140625" style="13"/>
    <col min="2554" max="2554" width="4.7109375" style="13" bestFit="1" customWidth="1"/>
    <col min="2555" max="2555" width="29.28515625" style="13" bestFit="1" customWidth="1"/>
    <col min="2556" max="2556" width="5.7109375" style="13" bestFit="1" customWidth="1"/>
    <col min="2557" max="2557" width="8.7109375" style="13" bestFit="1" customWidth="1"/>
    <col min="2558" max="2558" width="5.7109375" style="13" bestFit="1" customWidth="1"/>
    <col min="2559" max="2559" width="9.28515625" style="13" bestFit="1" customWidth="1"/>
    <col min="2560" max="2560" width="5.7109375" style="13" bestFit="1" customWidth="1"/>
    <col min="2561" max="2561" width="9.28515625" style="13" bestFit="1" customWidth="1"/>
    <col min="2562" max="2562" width="6.5703125" style="13" bestFit="1" customWidth="1"/>
    <col min="2563" max="2563" width="10.5703125" style="13" bestFit="1" customWidth="1"/>
    <col min="2564" max="2809" width="9.140625" style="13"/>
    <col min="2810" max="2810" width="4.7109375" style="13" bestFit="1" customWidth="1"/>
    <col min="2811" max="2811" width="29.28515625" style="13" bestFit="1" customWidth="1"/>
    <col min="2812" max="2812" width="5.7109375" style="13" bestFit="1" customWidth="1"/>
    <col min="2813" max="2813" width="8.7109375" style="13" bestFit="1" customWidth="1"/>
    <col min="2814" max="2814" width="5.7109375" style="13" bestFit="1" customWidth="1"/>
    <col min="2815" max="2815" width="9.28515625" style="13" bestFit="1" customWidth="1"/>
    <col min="2816" max="2816" width="5.7109375" style="13" bestFit="1" customWidth="1"/>
    <col min="2817" max="2817" width="9.28515625" style="13" bestFit="1" customWidth="1"/>
    <col min="2818" max="2818" width="6.5703125" style="13" bestFit="1" customWidth="1"/>
    <col min="2819" max="2819" width="10.5703125" style="13" bestFit="1" customWidth="1"/>
    <col min="2820" max="3065" width="9.140625" style="13"/>
    <col min="3066" max="3066" width="4.7109375" style="13" bestFit="1" customWidth="1"/>
    <col min="3067" max="3067" width="29.28515625" style="13" bestFit="1" customWidth="1"/>
    <col min="3068" max="3068" width="5.7109375" style="13" bestFit="1" customWidth="1"/>
    <col min="3069" max="3069" width="8.7109375" style="13" bestFit="1" customWidth="1"/>
    <col min="3070" max="3070" width="5.7109375" style="13" bestFit="1" customWidth="1"/>
    <col min="3071" max="3071" width="9.28515625" style="13" bestFit="1" customWidth="1"/>
    <col min="3072" max="3072" width="5.7109375" style="13" bestFit="1" customWidth="1"/>
    <col min="3073" max="3073" width="9.28515625" style="13" bestFit="1" customWidth="1"/>
    <col min="3074" max="3074" width="6.5703125" style="13" bestFit="1" customWidth="1"/>
    <col min="3075" max="3075" width="10.5703125" style="13" bestFit="1" customWidth="1"/>
    <col min="3076" max="3321" width="9.140625" style="13"/>
    <col min="3322" max="3322" width="4.7109375" style="13" bestFit="1" customWidth="1"/>
    <col min="3323" max="3323" width="29.28515625" style="13" bestFit="1" customWidth="1"/>
    <col min="3324" max="3324" width="5.7109375" style="13" bestFit="1" customWidth="1"/>
    <col min="3325" max="3325" width="8.7109375" style="13" bestFit="1" customWidth="1"/>
    <col min="3326" max="3326" width="5.7109375" style="13" bestFit="1" customWidth="1"/>
    <col min="3327" max="3327" width="9.28515625" style="13" bestFit="1" customWidth="1"/>
    <col min="3328" max="3328" width="5.7109375" style="13" bestFit="1" customWidth="1"/>
    <col min="3329" max="3329" width="9.28515625" style="13" bestFit="1" customWidth="1"/>
    <col min="3330" max="3330" width="6.5703125" style="13" bestFit="1" customWidth="1"/>
    <col min="3331" max="3331" width="10.5703125" style="13" bestFit="1" customWidth="1"/>
    <col min="3332" max="3577" width="9.140625" style="13"/>
    <col min="3578" max="3578" width="4.7109375" style="13" bestFit="1" customWidth="1"/>
    <col min="3579" max="3579" width="29.28515625" style="13" bestFit="1" customWidth="1"/>
    <col min="3580" max="3580" width="5.7109375" style="13" bestFit="1" customWidth="1"/>
    <col min="3581" max="3581" width="8.7109375" style="13" bestFit="1" customWidth="1"/>
    <col min="3582" max="3582" width="5.7109375" style="13" bestFit="1" customWidth="1"/>
    <col min="3583" max="3583" width="9.28515625" style="13" bestFit="1" customWidth="1"/>
    <col min="3584" max="3584" width="5.7109375" style="13" bestFit="1" customWidth="1"/>
    <col min="3585" max="3585" width="9.28515625" style="13" bestFit="1" customWidth="1"/>
    <col min="3586" max="3586" width="6.5703125" style="13" bestFit="1" customWidth="1"/>
    <col min="3587" max="3587" width="10.5703125" style="13" bestFit="1" customWidth="1"/>
    <col min="3588" max="3833" width="9.140625" style="13"/>
    <col min="3834" max="3834" width="4.7109375" style="13" bestFit="1" customWidth="1"/>
    <col min="3835" max="3835" width="29.28515625" style="13" bestFit="1" customWidth="1"/>
    <col min="3836" max="3836" width="5.7109375" style="13" bestFit="1" customWidth="1"/>
    <col min="3837" max="3837" width="8.7109375" style="13" bestFit="1" customWidth="1"/>
    <col min="3838" max="3838" width="5.7109375" style="13" bestFit="1" customWidth="1"/>
    <col min="3839" max="3839" width="9.28515625" style="13" bestFit="1" customWidth="1"/>
    <col min="3840" max="3840" width="5.7109375" style="13" bestFit="1" customWidth="1"/>
    <col min="3841" max="3841" width="9.28515625" style="13" bestFit="1" customWidth="1"/>
    <col min="3842" max="3842" width="6.5703125" style="13" bestFit="1" customWidth="1"/>
    <col min="3843" max="3843" width="10.5703125" style="13" bestFit="1" customWidth="1"/>
    <col min="3844" max="4089" width="9.140625" style="13"/>
    <col min="4090" max="4090" width="4.7109375" style="13" bestFit="1" customWidth="1"/>
    <col min="4091" max="4091" width="29.28515625" style="13" bestFit="1" customWidth="1"/>
    <col min="4092" max="4092" width="5.7109375" style="13" bestFit="1" customWidth="1"/>
    <col min="4093" max="4093" width="8.7109375" style="13" bestFit="1" customWidth="1"/>
    <col min="4094" max="4094" width="5.7109375" style="13" bestFit="1" customWidth="1"/>
    <col min="4095" max="4095" width="9.28515625" style="13" bestFit="1" customWidth="1"/>
    <col min="4096" max="4096" width="5.7109375" style="13" bestFit="1" customWidth="1"/>
    <col min="4097" max="4097" width="9.28515625" style="13" bestFit="1" customWidth="1"/>
    <col min="4098" max="4098" width="6.5703125" style="13" bestFit="1" customWidth="1"/>
    <col min="4099" max="4099" width="10.5703125" style="13" bestFit="1" customWidth="1"/>
    <col min="4100" max="4345" width="9.140625" style="13"/>
    <col min="4346" max="4346" width="4.7109375" style="13" bestFit="1" customWidth="1"/>
    <col min="4347" max="4347" width="29.28515625" style="13" bestFit="1" customWidth="1"/>
    <col min="4348" max="4348" width="5.7109375" style="13" bestFit="1" customWidth="1"/>
    <col min="4349" max="4349" width="8.7109375" style="13" bestFit="1" customWidth="1"/>
    <col min="4350" max="4350" width="5.7109375" style="13" bestFit="1" customWidth="1"/>
    <col min="4351" max="4351" width="9.28515625" style="13" bestFit="1" customWidth="1"/>
    <col min="4352" max="4352" width="5.7109375" style="13" bestFit="1" customWidth="1"/>
    <col min="4353" max="4353" width="9.28515625" style="13" bestFit="1" customWidth="1"/>
    <col min="4354" max="4354" width="6.5703125" style="13" bestFit="1" customWidth="1"/>
    <col min="4355" max="4355" width="10.5703125" style="13" bestFit="1" customWidth="1"/>
    <col min="4356" max="4601" width="9.140625" style="13"/>
    <col min="4602" max="4602" width="4.7109375" style="13" bestFit="1" customWidth="1"/>
    <col min="4603" max="4603" width="29.28515625" style="13" bestFit="1" customWidth="1"/>
    <col min="4604" max="4604" width="5.7109375" style="13" bestFit="1" customWidth="1"/>
    <col min="4605" max="4605" width="8.7109375" style="13" bestFit="1" customWidth="1"/>
    <col min="4606" max="4606" width="5.7109375" style="13" bestFit="1" customWidth="1"/>
    <col min="4607" max="4607" width="9.28515625" style="13" bestFit="1" customWidth="1"/>
    <col min="4608" max="4608" width="5.7109375" style="13" bestFit="1" customWidth="1"/>
    <col min="4609" max="4609" width="9.28515625" style="13" bestFit="1" customWidth="1"/>
    <col min="4610" max="4610" width="6.5703125" style="13" bestFit="1" customWidth="1"/>
    <col min="4611" max="4611" width="10.5703125" style="13" bestFit="1" customWidth="1"/>
    <col min="4612" max="4857" width="9.140625" style="13"/>
    <col min="4858" max="4858" width="4.7109375" style="13" bestFit="1" customWidth="1"/>
    <col min="4859" max="4859" width="29.28515625" style="13" bestFit="1" customWidth="1"/>
    <col min="4860" max="4860" width="5.7109375" style="13" bestFit="1" customWidth="1"/>
    <col min="4861" max="4861" width="8.7109375" style="13" bestFit="1" customWidth="1"/>
    <col min="4862" max="4862" width="5.7109375" style="13" bestFit="1" customWidth="1"/>
    <col min="4863" max="4863" width="9.28515625" style="13" bestFit="1" customWidth="1"/>
    <col min="4864" max="4864" width="5.7109375" style="13" bestFit="1" customWidth="1"/>
    <col min="4865" max="4865" width="9.28515625" style="13" bestFit="1" customWidth="1"/>
    <col min="4866" max="4866" width="6.5703125" style="13" bestFit="1" customWidth="1"/>
    <col min="4867" max="4867" width="10.5703125" style="13" bestFit="1" customWidth="1"/>
    <col min="4868" max="5113" width="9.140625" style="13"/>
    <col min="5114" max="5114" width="4.7109375" style="13" bestFit="1" customWidth="1"/>
    <col min="5115" max="5115" width="29.28515625" style="13" bestFit="1" customWidth="1"/>
    <col min="5116" max="5116" width="5.7109375" style="13" bestFit="1" customWidth="1"/>
    <col min="5117" max="5117" width="8.7109375" style="13" bestFit="1" customWidth="1"/>
    <col min="5118" max="5118" width="5.7109375" style="13" bestFit="1" customWidth="1"/>
    <col min="5119" max="5119" width="9.28515625" style="13" bestFit="1" customWidth="1"/>
    <col min="5120" max="5120" width="5.7109375" style="13" bestFit="1" customWidth="1"/>
    <col min="5121" max="5121" width="9.28515625" style="13" bestFit="1" customWidth="1"/>
    <col min="5122" max="5122" width="6.5703125" style="13" bestFit="1" customWidth="1"/>
    <col min="5123" max="5123" width="10.5703125" style="13" bestFit="1" customWidth="1"/>
    <col min="5124" max="5369" width="9.140625" style="13"/>
    <col min="5370" max="5370" width="4.7109375" style="13" bestFit="1" customWidth="1"/>
    <col min="5371" max="5371" width="29.28515625" style="13" bestFit="1" customWidth="1"/>
    <col min="5372" max="5372" width="5.7109375" style="13" bestFit="1" customWidth="1"/>
    <col min="5373" max="5373" width="8.7109375" style="13" bestFit="1" customWidth="1"/>
    <col min="5374" max="5374" width="5.7109375" style="13" bestFit="1" customWidth="1"/>
    <col min="5375" max="5375" width="9.28515625" style="13" bestFit="1" customWidth="1"/>
    <col min="5376" max="5376" width="5.7109375" style="13" bestFit="1" customWidth="1"/>
    <col min="5377" max="5377" width="9.28515625" style="13" bestFit="1" customWidth="1"/>
    <col min="5378" max="5378" width="6.5703125" style="13" bestFit="1" customWidth="1"/>
    <col min="5379" max="5379" width="10.5703125" style="13" bestFit="1" customWidth="1"/>
    <col min="5380" max="5625" width="9.140625" style="13"/>
    <col min="5626" max="5626" width="4.7109375" style="13" bestFit="1" customWidth="1"/>
    <col min="5627" max="5627" width="29.28515625" style="13" bestFit="1" customWidth="1"/>
    <col min="5628" max="5628" width="5.7109375" style="13" bestFit="1" customWidth="1"/>
    <col min="5629" max="5629" width="8.7109375" style="13" bestFit="1" customWidth="1"/>
    <col min="5630" max="5630" width="5.7109375" style="13" bestFit="1" customWidth="1"/>
    <col min="5631" max="5631" width="9.28515625" style="13" bestFit="1" customWidth="1"/>
    <col min="5632" max="5632" width="5.7109375" style="13" bestFit="1" customWidth="1"/>
    <col min="5633" max="5633" width="9.28515625" style="13" bestFit="1" customWidth="1"/>
    <col min="5634" max="5634" width="6.5703125" style="13" bestFit="1" customWidth="1"/>
    <col min="5635" max="5635" width="10.5703125" style="13" bestFit="1" customWidth="1"/>
    <col min="5636" max="5881" width="9.140625" style="13"/>
    <col min="5882" max="5882" width="4.7109375" style="13" bestFit="1" customWidth="1"/>
    <col min="5883" max="5883" width="29.28515625" style="13" bestFit="1" customWidth="1"/>
    <col min="5884" max="5884" width="5.7109375" style="13" bestFit="1" customWidth="1"/>
    <col min="5885" max="5885" width="8.7109375" style="13" bestFit="1" customWidth="1"/>
    <col min="5886" max="5886" width="5.7109375" style="13" bestFit="1" customWidth="1"/>
    <col min="5887" max="5887" width="9.28515625" style="13" bestFit="1" customWidth="1"/>
    <col min="5888" max="5888" width="5.7109375" style="13" bestFit="1" customWidth="1"/>
    <col min="5889" max="5889" width="9.28515625" style="13" bestFit="1" customWidth="1"/>
    <col min="5890" max="5890" width="6.5703125" style="13" bestFit="1" customWidth="1"/>
    <col min="5891" max="5891" width="10.5703125" style="13" bestFit="1" customWidth="1"/>
    <col min="5892" max="6137" width="9.140625" style="13"/>
    <col min="6138" max="6138" width="4.7109375" style="13" bestFit="1" customWidth="1"/>
    <col min="6139" max="6139" width="29.28515625" style="13" bestFit="1" customWidth="1"/>
    <col min="6140" max="6140" width="5.7109375" style="13" bestFit="1" customWidth="1"/>
    <col min="6141" max="6141" width="8.7109375" style="13" bestFit="1" customWidth="1"/>
    <col min="6142" max="6142" width="5.7109375" style="13" bestFit="1" customWidth="1"/>
    <col min="6143" max="6143" width="9.28515625" style="13" bestFit="1" customWidth="1"/>
    <col min="6144" max="6144" width="5.7109375" style="13" bestFit="1" customWidth="1"/>
    <col min="6145" max="6145" width="9.28515625" style="13" bestFit="1" customWidth="1"/>
    <col min="6146" max="6146" width="6.5703125" style="13" bestFit="1" customWidth="1"/>
    <col min="6147" max="6147" width="10.5703125" style="13" bestFit="1" customWidth="1"/>
    <col min="6148" max="6393" width="9.140625" style="13"/>
    <col min="6394" max="6394" width="4.7109375" style="13" bestFit="1" customWidth="1"/>
    <col min="6395" max="6395" width="29.28515625" style="13" bestFit="1" customWidth="1"/>
    <col min="6396" max="6396" width="5.7109375" style="13" bestFit="1" customWidth="1"/>
    <col min="6397" max="6397" width="8.7109375" style="13" bestFit="1" customWidth="1"/>
    <col min="6398" max="6398" width="5.7109375" style="13" bestFit="1" customWidth="1"/>
    <col min="6399" max="6399" width="9.28515625" style="13" bestFit="1" customWidth="1"/>
    <col min="6400" max="6400" width="5.7109375" style="13" bestFit="1" customWidth="1"/>
    <col min="6401" max="6401" width="9.28515625" style="13" bestFit="1" customWidth="1"/>
    <col min="6402" max="6402" width="6.5703125" style="13" bestFit="1" customWidth="1"/>
    <col min="6403" max="6403" width="10.5703125" style="13" bestFit="1" customWidth="1"/>
    <col min="6404" max="6649" width="9.140625" style="13"/>
    <col min="6650" max="6650" width="4.7109375" style="13" bestFit="1" customWidth="1"/>
    <col min="6651" max="6651" width="29.28515625" style="13" bestFit="1" customWidth="1"/>
    <col min="6652" max="6652" width="5.7109375" style="13" bestFit="1" customWidth="1"/>
    <col min="6653" max="6653" width="8.7109375" style="13" bestFit="1" customWidth="1"/>
    <col min="6654" max="6654" width="5.7109375" style="13" bestFit="1" customWidth="1"/>
    <col min="6655" max="6655" width="9.28515625" style="13" bestFit="1" customWidth="1"/>
    <col min="6656" max="6656" width="5.7109375" style="13" bestFit="1" customWidth="1"/>
    <col min="6657" max="6657" width="9.28515625" style="13" bestFit="1" customWidth="1"/>
    <col min="6658" max="6658" width="6.5703125" style="13" bestFit="1" customWidth="1"/>
    <col min="6659" max="6659" width="10.5703125" style="13" bestFit="1" customWidth="1"/>
    <col min="6660" max="6905" width="9.140625" style="13"/>
    <col min="6906" max="6906" width="4.7109375" style="13" bestFit="1" customWidth="1"/>
    <col min="6907" max="6907" width="29.28515625" style="13" bestFit="1" customWidth="1"/>
    <col min="6908" max="6908" width="5.7109375" style="13" bestFit="1" customWidth="1"/>
    <col min="6909" max="6909" width="8.7109375" style="13" bestFit="1" customWidth="1"/>
    <col min="6910" max="6910" width="5.7109375" style="13" bestFit="1" customWidth="1"/>
    <col min="6911" max="6911" width="9.28515625" style="13" bestFit="1" customWidth="1"/>
    <col min="6912" max="6912" width="5.7109375" style="13" bestFit="1" customWidth="1"/>
    <col min="6913" max="6913" width="9.28515625" style="13" bestFit="1" customWidth="1"/>
    <col min="6914" max="6914" width="6.5703125" style="13" bestFit="1" customWidth="1"/>
    <col min="6915" max="6915" width="10.5703125" style="13" bestFit="1" customWidth="1"/>
    <col min="6916" max="7161" width="9.140625" style="13"/>
    <col min="7162" max="7162" width="4.7109375" style="13" bestFit="1" customWidth="1"/>
    <col min="7163" max="7163" width="29.28515625" style="13" bestFit="1" customWidth="1"/>
    <col min="7164" max="7164" width="5.7109375" style="13" bestFit="1" customWidth="1"/>
    <col min="7165" max="7165" width="8.7109375" style="13" bestFit="1" customWidth="1"/>
    <col min="7166" max="7166" width="5.7109375" style="13" bestFit="1" customWidth="1"/>
    <col min="7167" max="7167" width="9.28515625" style="13" bestFit="1" customWidth="1"/>
    <col min="7168" max="7168" width="5.7109375" style="13" bestFit="1" customWidth="1"/>
    <col min="7169" max="7169" width="9.28515625" style="13" bestFit="1" customWidth="1"/>
    <col min="7170" max="7170" width="6.5703125" style="13" bestFit="1" customWidth="1"/>
    <col min="7171" max="7171" width="10.5703125" style="13" bestFit="1" customWidth="1"/>
    <col min="7172" max="7417" width="9.140625" style="13"/>
    <col min="7418" max="7418" width="4.7109375" style="13" bestFit="1" customWidth="1"/>
    <col min="7419" max="7419" width="29.28515625" style="13" bestFit="1" customWidth="1"/>
    <col min="7420" max="7420" width="5.7109375" style="13" bestFit="1" customWidth="1"/>
    <col min="7421" max="7421" width="8.7109375" style="13" bestFit="1" customWidth="1"/>
    <col min="7422" max="7422" width="5.7109375" style="13" bestFit="1" customWidth="1"/>
    <col min="7423" max="7423" width="9.28515625" style="13" bestFit="1" customWidth="1"/>
    <col min="7424" max="7424" width="5.7109375" style="13" bestFit="1" customWidth="1"/>
    <col min="7425" max="7425" width="9.28515625" style="13" bestFit="1" customWidth="1"/>
    <col min="7426" max="7426" width="6.5703125" style="13" bestFit="1" customWidth="1"/>
    <col min="7427" max="7427" width="10.5703125" style="13" bestFit="1" customWidth="1"/>
    <col min="7428" max="7673" width="9.140625" style="13"/>
    <col min="7674" max="7674" width="4.7109375" style="13" bestFit="1" customWidth="1"/>
    <col min="7675" max="7675" width="29.28515625" style="13" bestFit="1" customWidth="1"/>
    <col min="7676" max="7676" width="5.7109375" style="13" bestFit="1" customWidth="1"/>
    <col min="7677" max="7677" width="8.7109375" style="13" bestFit="1" customWidth="1"/>
    <col min="7678" max="7678" width="5.7109375" style="13" bestFit="1" customWidth="1"/>
    <col min="7679" max="7679" width="9.28515625" style="13" bestFit="1" customWidth="1"/>
    <col min="7680" max="7680" width="5.7109375" style="13" bestFit="1" customWidth="1"/>
    <col min="7681" max="7681" width="9.28515625" style="13" bestFit="1" customWidth="1"/>
    <col min="7682" max="7682" width="6.5703125" style="13" bestFit="1" customWidth="1"/>
    <col min="7683" max="7683" width="10.5703125" style="13" bestFit="1" customWidth="1"/>
    <col min="7684" max="7929" width="9.140625" style="13"/>
    <col min="7930" max="7930" width="4.7109375" style="13" bestFit="1" customWidth="1"/>
    <col min="7931" max="7931" width="29.28515625" style="13" bestFit="1" customWidth="1"/>
    <col min="7932" max="7932" width="5.7109375" style="13" bestFit="1" customWidth="1"/>
    <col min="7933" max="7933" width="8.7109375" style="13" bestFit="1" customWidth="1"/>
    <col min="7934" max="7934" width="5.7109375" style="13" bestFit="1" customWidth="1"/>
    <col min="7935" max="7935" width="9.28515625" style="13" bestFit="1" customWidth="1"/>
    <col min="7936" max="7936" width="5.7109375" style="13" bestFit="1" customWidth="1"/>
    <col min="7937" max="7937" width="9.28515625" style="13" bestFit="1" customWidth="1"/>
    <col min="7938" max="7938" width="6.5703125" style="13" bestFit="1" customWidth="1"/>
    <col min="7939" max="7939" width="10.5703125" style="13" bestFit="1" customWidth="1"/>
    <col min="7940" max="8185" width="9.140625" style="13"/>
    <col min="8186" max="8186" width="4.7109375" style="13" bestFit="1" customWidth="1"/>
    <col min="8187" max="8187" width="29.28515625" style="13" bestFit="1" customWidth="1"/>
    <col min="8188" max="8188" width="5.7109375" style="13" bestFit="1" customWidth="1"/>
    <col min="8189" max="8189" width="8.7109375" style="13" bestFit="1" customWidth="1"/>
    <col min="8190" max="8190" width="5.7109375" style="13" bestFit="1" customWidth="1"/>
    <col min="8191" max="8191" width="9.28515625" style="13" bestFit="1" customWidth="1"/>
    <col min="8192" max="8192" width="5.7109375" style="13" bestFit="1" customWidth="1"/>
    <col min="8193" max="8193" width="9.28515625" style="13" bestFit="1" customWidth="1"/>
    <col min="8194" max="8194" width="6.5703125" style="13" bestFit="1" customWidth="1"/>
    <col min="8195" max="8195" width="10.5703125" style="13" bestFit="1" customWidth="1"/>
    <col min="8196" max="8441" width="9.140625" style="13"/>
    <col min="8442" max="8442" width="4.7109375" style="13" bestFit="1" customWidth="1"/>
    <col min="8443" max="8443" width="29.28515625" style="13" bestFit="1" customWidth="1"/>
    <col min="8444" max="8444" width="5.7109375" style="13" bestFit="1" customWidth="1"/>
    <col min="8445" max="8445" width="8.7109375" style="13" bestFit="1" customWidth="1"/>
    <col min="8446" max="8446" width="5.7109375" style="13" bestFit="1" customWidth="1"/>
    <col min="8447" max="8447" width="9.28515625" style="13" bestFit="1" customWidth="1"/>
    <col min="8448" max="8448" width="5.7109375" style="13" bestFit="1" customWidth="1"/>
    <col min="8449" max="8449" width="9.28515625" style="13" bestFit="1" customWidth="1"/>
    <col min="8450" max="8450" width="6.5703125" style="13" bestFit="1" customWidth="1"/>
    <col min="8451" max="8451" width="10.5703125" style="13" bestFit="1" customWidth="1"/>
    <col min="8452" max="8697" width="9.140625" style="13"/>
    <col min="8698" max="8698" width="4.7109375" style="13" bestFit="1" customWidth="1"/>
    <col min="8699" max="8699" width="29.28515625" style="13" bestFit="1" customWidth="1"/>
    <col min="8700" max="8700" width="5.7109375" style="13" bestFit="1" customWidth="1"/>
    <col min="8701" max="8701" width="8.7109375" style="13" bestFit="1" customWidth="1"/>
    <col min="8702" max="8702" width="5.7109375" style="13" bestFit="1" customWidth="1"/>
    <col min="8703" max="8703" width="9.28515625" style="13" bestFit="1" customWidth="1"/>
    <col min="8704" max="8704" width="5.7109375" style="13" bestFit="1" customWidth="1"/>
    <col min="8705" max="8705" width="9.28515625" style="13" bestFit="1" customWidth="1"/>
    <col min="8706" max="8706" width="6.5703125" style="13" bestFit="1" customWidth="1"/>
    <col min="8707" max="8707" width="10.5703125" style="13" bestFit="1" customWidth="1"/>
    <col min="8708" max="8953" width="9.140625" style="13"/>
    <col min="8954" max="8954" width="4.7109375" style="13" bestFit="1" customWidth="1"/>
    <col min="8955" max="8955" width="29.28515625" style="13" bestFit="1" customWidth="1"/>
    <col min="8956" max="8956" width="5.7109375" style="13" bestFit="1" customWidth="1"/>
    <col min="8957" max="8957" width="8.7109375" style="13" bestFit="1" customWidth="1"/>
    <col min="8958" max="8958" width="5.7109375" style="13" bestFit="1" customWidth="1"/>
    <col min="8959" max="8959" width="9.28515625" style="13" bestFit="1" customWidth="1"/>
    <col min="8960" max="8960" width="5.7109375" style="13" bestFit="1" customWidth="1"/>
    <col min="8961" max="8961" width="9.28515625" style="13" bestFit="1" customWidth="1"/>
    <col min="8962" max="8962" width="6.5703125" style="13" bestFit="1" customWidth="1"/>
    <col min="8963" max="8963" width="10.5703125" style="13" bestFit="1" customWidth="1"/>
    <col min="8964" max="9209" width="9.140625" style="13"/>
    <col min="9210" max="9210" width="4.7109375" style="13" bestFit="1" customWidth="1"/>
    <col min="9211" max="9211" width="29.28515625" style="13" bestFit="1" customWidth="1"/>
    <col min="9212" max="9212" width="5.7109375" style="13" bestFit="1" customWidth="1"/>
    <col min="9213" max="9213" width="8.7109375" style="13" bestFit="1" customWidth="1"/>
    <col min="9214" max="9214" width="5.7109375" style="13" bestFit="1" customWidth="1"/>
    <col min="9215" max="9215" width="9.28515625" style="13" bestFit="1" customWidth="1"/>
    <col min="9216" max="9216" width="5.7109375" style="13" bestFit="1" customWidth="1"/>
    <col min="9217" max="9217" width="9.28515625" style="13" bestFit="1" customWidth="1"/>
    <col min="9218" max="9218" width="6.5703125" style="13" bestFit="1" customWidth="1"/>
    <col min="9219" max="9219" width="10.5703125" style="13" bestFit="1" customWidth="1"/>
    <col min="9220" max="9465" width="9.140625" style="13"/>
    <col min="9466" max="9466" width="4.7109375" style="13" bestFit="1" customWidth="1"/>
    <col min="9467" max="9467" width="29.28515625" style="13" bestFit="1" customWidth="1"/>
    <col min="9468" max="9468" width="5.7109375" style="13" bestFit="1" customWidth="1"/>
    <col min="9469" max="9469" width="8.7109375" style="13" bestFit="1" customWidth="1"/>
    <col min="9470" max="9470" width="5.7109375" style="13" bestFit="1" customWidth="1"/>
    <col min="9471" max="9471" width="9.28515625" style="13" bestFit="1" customWidth="1"/>
    <col min="9472" max="9472" width="5.7109375" style="13" bestFit="1" customWidth="1"/>
    <col min="9473" max="9473" width="9.28515625" style="13" bestFit="1" customWidth="1"/>
    <col min="9474" max="9474" width="6.5703125" style="13" bestFit="1" customWidth="1"/>
    <col min="9475" max="9475" width="10.5703125" style="13" bestFit="1" customWidth="1"/>
    <col min="9476" max="9721" width="9.140625" style="13"/>
    <col min="9722" max="9722" width="4.7109375" style="13" bestFit="1" customWidth="1"/>
    <col min="9723" max="9723" width="29.28515625" style="13" bestFit="1" customWidth="1"/>
    <col min="9724" max="9724" width="5.7109375" style="13" bestFit="1" customWidth="1"/>
    <col min="9725" max="9725" width="8.7109375" style="13" bestFit="1" customWidth="1"/>
    <col min="9726" max="9726" width="5.7109375" style="13" bestFit="1" customWidth="1"/>
    <col min="9727" max="9727" width="9.28515625" style="13" bestFit="1" customWidth="1"/>
    <col min="9728" max="9728" width="5.7109375" style="13" bestFit="1" customWidth="1"/>
    <col min="9729" max="9729" width="9.28515625" style="13" bestFit="1" customWidth="1"/>
    <col min="9730" max="9730" width="6.5703125" style="13" bestFit="1" customWidth="1"/>
    <col min="9731" max="9731" width="10.5703125" style="13" bestFit="1" customWidth="1"/>
    <col min="9732" max="9977" width="9.140625" style="13"/>
    <col min="9978" max="9978" width="4.7109375" style="13" bestFit="1" customWidth="1"/>
    <col min="9979" max="9979" width="29.28515625" style="13" bestFit="1" customWidth="1"/>
    <col min="9980" max="9980" width="5.7109375" style="13" bestFit="1" customWidth="1"/>
    <col min="9981" max="9981" width="8.7109375" style="13" bestFit="1" customWidth="1"/>
    <col min="9982" max="9982" width="5.7109375" style="13" bestFit="1" customWidth="1"/>
    <col min="9983" max="9983" width="9.28515625" style="13" bestFit="1" customWidth="1"/>
    <col min="9984" max="9984" width="5.7109375" style="13" bestFit="1" customWidth="1"/>
    <col min="9985" max="9985" width="9.28515625" style="13" bestFit="1" customWidth="1"/>
    <col min="9986" max="9986" width="6.5703125" style="13" bestFit="1" customWidth="1"/>
    <col min="9987" max="9987" width="10.5703125" style="13" bestFit="1" customWidth="1"/>
    <col min="9988" max="10233" width="9.140625" style="13"/>
    <col min="10234" max="10234" width="4.7109375" style="13" bestFit="1" customWidth="1"/>
    <col min="10235" max="10235" width="29.28515625" style="13" bestFit="1" customWidth="1"/>
    <col min="10236" max="10236" width="5.7109375" style="13" bestFit="1" customWidth="1"/>
    <col min="10237" max="10237" width="8.7109375" style="13" bestFit="1" customWidth="1"/>
    <col min="10238" max="10238" width="5.7109375" style="13" bestFit="1" customWidth="1"/>
    <col min="10239" max="10239" width="9.28515625" style="13" bestFit="1" customWidth="1"/>
    <col min="10240" max="10240" width="5.7109375" style="13" bestFit="1" customWidth="1"/>
    <col min="10241" max="10241" width="9.28515625" style="13" bestFit="1" customWidth="1"/>
    <col min="10242" max="10242" width="6.5703125" style="13" bestFit="1" customWidth="1"/>
    <col min="10243" max="10243" width="10.5703125" style="13" bestFit="1" customWidth="1"/>
    <col min="10244" max="10489" width="9.140625" style="13"/>
    <col min="10490" max="10490" width="4.7109375" style="13" bestFit="1" customWidth="1"/>
    <col min="10491" max="10491" width="29.28515625" style="13" bestFit="1" customWidth="1"/>
    <col min="10492" max="10492" width="5.7109375" style="13" bestFit="1" customWidth="1"/>
    <col min="10493" max="10493" width="8.7109375" style="13" bestFit="1" customWidth="1"/>
    <col min="10494" max="10494" width="5.7109375" style="13" bestFit="1" customWidth="1"/>
    <col min="10495" max="10495" width="9.28515625" style="13" bestFit="1" customWidth="1"/>
    <col min="10496" max="10496" width="5.7109375" style="13" bestFit="1" customWidth="1"/>
    <col min="10497" max="10497" width="9.28515625" style="13" bestFit="1" customWidth="1"/>
    <col min="10498" max="10498" width="6.5703125" style="13" bestFit="1" customWidth="1"/>
    <col min="10499" max="10499" width="10.5703125" style="13" bestFit="1" customWidth="1"/>
    <col min="10500" max="10745" width="9.140625" style="13"/>
    <col min="10746" max="10746" width="4.7109375" style="13" bestFit="1" customWidth="1"/>
    <col min="10747" max="10747" width="29.28515625" style="13" bestFit="1" customWidth="1"/>
    <col min="10748" max="10748" width="5.7109375" style="13" bestFit="1" customWidth="1"/>
    <col min="10749" max="10749" width="8.7109375" style="13" bestFit="1" customWidth="1"/>
    <col min="10750" max="10750" width="5.7109375" style="13" bestFit="1" customWidth="1"/>
    <col min="10751" max="10751" width="9.28515625" style="13" bestFit="1" customWidth="1"/>
    <col min="10752" max="10752" width="5.7109375" style="13" bestFit="1" customWidth="1"/>
    <col min="10753" max="10753" width="9.28515625" style="13" bestFit="1" customWidth="1"/>
    <col min="10754" max="10754" width="6.5703125" style="13" bestFit="1" customWidth="1"/>
    <col min="10755" max="10755" width="10.5703125" style="13" bestFit="1" customWidth="1"/>
    <col min="10756" max="11001" width="9.140625" style="13"/>
    <col min="11002" max="11002" width="4.7109375" style="13" bestFit="1" customWidth="1"/>
    <col min="11003" max="11003" width="29.28515625" style="13" bestFit="1" customWidth="1"/>
    <col min="11004" max="11004" width="5.7109375" style="13" bestFit="1" customWidth="1"/>
    <col min="11005" max="11005" width="8.7109375" style="13" bestFit="1" customWidth="1"/>
    <col min="11006" max="11006" width="5.7109375" style="13" bestFit="1" customWidth="1"/>
    <col min="11007" max="11007" width="9.28515625" style="13" bestFit="1" customWidth="1"/>
    <col min="11008" max="11008" width="5.7109375" style="13" bestFit="1" customWidth="1"/>
    <col min="11009" max="11009" width="9.28515625" style="13" bestFit="1" customWidth="1"/>
    <col min="11010" max="11010" width="6.5703125" style="13" bestFit="1" customWidth="1"/>
    <col min="11011" max="11011" width="10.5703125" style="13" bestFit="1" customWidth="1"/>
    <col min="11012" max="11257" width="9.140625" style="13"/>
    <col min="11258" max="11258" width="4.7109375" style="13" bestFit="1" customWidth="1"/>
    <col min="11259" max="11259" width="29.28515625" style="13" bestFit="1" customWidth="1"/>
    <col min="11260" max="11260" width="5.7109375" style="13" bestFit="1" customWidth="1"/>
    <col min="11261" max="11261" width="8.7109375" style="13" bestFit="1" customWidth="1"/>
    <col min="11262" max="11262" width="5.7109375" style="13" bestFit="1" customWidth="1"/>
    <col min="11263" max="11263" width="9.28515625" style="13" bestFit="1" customWidth="1"/>
    <col min="11264" max="11264" width="5.7109375" style="13" bestFit="1" customWidth="1"/>
    <col min="11265" max="11265" width="9.28515625" style="13" bestFit="1" customWidth="1"/>
    <col min="11266" max="11266" width="6.5703125" style="13" bestFit="1" customWidth="1"/>
    <col min="11267" max="11267" width="10.5703125" style="13" bestFit="1" customWidth="1"/>
    <col min="11268" max="11513" width="9.140625" style="13"/>
    <col min="11514" max="11514" width="4.7109375" style="13" bestFit="1" customWidth="1"/>
    <col min="11515" max="11515" width="29.28515625" style="13" bestFit="1" customWidth="1"/>
    <col min="11516" max="11516" width="5.7109375" style="13" bestFit="1" customWidth="1"/>
    <col min="11517" max="11517" width="8.7109375" style="13" bestFit="1" customWidth="1"/>
    <col min="11518" max="11518" width="5.7109375" style="13" bestFit="1" customWidth="1"/>
    <col min="11519" max="11519" width="9.28515625" style="13" bestFit="1" customWidth="1"/>
    <col min="11520" max="11520" width="5.7109375" style="13" bestFit="1" customWidth="1"/>
    <col min="11521" max="11521" width="9.28515625" style="13" bestFit="1" customWidth="1"/>
    <col min="11522" max="11522" width="6.5703125" style="13" bestFit="1" customWidth="1"/>
    <col min="11523" max="11523" width="10.5703125" style="13" bestFit="1" customWidth="1"/>
    <col min="11524" max="11769" width="9.140625" style="13"/>
    <col min="11770" max="11770" width="4.7109375" style="13" bestFit="1" customWidth="1"/>
    <col min="11771" max="11771" width="29.28515625" style="13" bestFit="1" customWidth="1"/>
    <col min="11772" max="11772" width="5.7109375" style="13" bestFit="1" customWidth="1"/>
    <col min="11773" max="11773" width="8.7109375" style="13" bestFit="1" customWidth="1"/>
    <col min="11774" max="11774" width="5.7109375" style="13" bestFit="1" customWidth="1"/>
    <col min="11775" max="11775" width="9.28515625" style="13" bestFit="1" customWidth="1"/>
    <col min="11776" max="11776" width="5.7109375" style="13" bestFit="1" customWidth="1"/>
    <col min="11777" max="11777" width="9.28515625" style="13" bestFit="1" customWidth="1"/>
    <col min="11778" max="11778" width="6.5703125" style="13" bestFit="1" customWidth="1"/>
    <col min="11779" max="11779" width="10.5703125" style="13" bestFit="1" customWidth="1"/>
    <col min="11780" max="12025" width="9.140625" style="13"/>
    <col min="12026" max="12026" width="4.7109375" style="13" bestFit="1" customWidth="1"/>
    <col min="12027" max="12027" width="29.28515625" style="13" bestFit="1" customWidth="1"/>
    <col min="12028" max="12028" width="5.7109375" style="13" bestFit="1" customWidth="1"/>
    <col min="12029" max="12029" width="8.7109375" style="13" bestFit="1" customWidth="1"/>
    <col min="12030" max="12030" width="5.7109375" style="13" bestFit="1" customWidth="1"/>
    <col min="12031" max="12031" width="9.28515625" style="13" bestFit="1" customWidth="1"/>
    <col min="12032" max="12032" width="5.7109375" style="13" bestFit="1" customWidth="1"/>
    <col min="12033" max="12033" width="9.28515625" style="13" bestFit="1" customWidth="1"/>
    <col min="12034" max="12034" width="6.5703125" style="13" bestFit="1" customWidth="1"/>
    <col min="12035" max="12035" width="10.5703125" style="13" bestFit="1" customWidth="1"/>
    <col min="12036" max="12281" width="9.140625" style="13"/>
    <col min="12282" max="12282" width="4.7109375" style="13" bestFit="1" customWidth="1"/>
    <col min="12283" max="12283" width="29.28515625" style="13" bestFit="1" customWidth="1"/>
    <col min="12284" max="12284" width="5.7109375" style="13" bestFit="1" customWidth="1"/>
    <col min="12285" max="12285" width="8.7109375" style="13" bestFit="1" customWidth="1"/>
    <col min="12286" max="12286" width="5.7109375" style="13" bestFit="1" customWidth="1"/>
    <col min="12287" max="12287" width="9.28515625" style="13" bestFit="1" customWidth="1"/>
    <col min="12288" max="12288" width="5.7109375" style="13" bestFit="1" customWidth="1"/>
    <col min="12289" max="12289" width="9.28515625" style="13" bestFit="1" customWidth="1"/>
    <col min="12290" max="12290" width="6.5703125" style="13" bestFit="1" customWidth="1"/>
    <col min="12291" max="12291" width="10.5703125" style="13" bestFit="1" customWidth="1"/>
    <col min="12292" max="12537" width="9.140625" style="13"/>
    <col min="12538" max="12538" width="4.7109375" style="13" bestFit="1" customWidth="1"/>
    <col min="12539" max="12539" width="29.28515625" style="13" bestFit="1" customWidth="1"/>
    <col min="12540" max="12540" width="5.7109375" style="13" bestFit="1" customWidth="1"/>
    <col min="12541" max="12541" width="8.7109375" style="13" bestFit="1" customWidth="1"/>
    <col min="12542" max="12542" width="5.7109375" style="13" bestFit="1" customWidth="1"/>
    <col min="12543" max="12543" width="9.28515625" style="13" bestFit="1" customWidth="1"/>
    <col min="12544" max="12544" width="5.7109375" style="13" bestFit="1" customWidth="1"/>
    <col min="12545" max="12545" width="9.28515625" style="13" bestFit="1" customWidth="1"/>
    <col min="12546" max="12546" width="6.5703125" style="13" bestFit="1" customWidth="1"/>
    <col min="12547" max="12547" width="10.5703125" style="13" bestFit="1" customWidth="1"/>
    <col min="12548" max="12793" width="9.140625" style="13"/>
    <col min="12794" max="12794" width="4.7109375" style="13" bestFit="1" customWidth="1"/>
    <col min="12795" max="12795" width="29.28515625" style="13" bestFit="1" customWidth="1"/>
    <col min="12796" max="12796" width="5.7109375" style="13" bestFit="1" customWidth="1"/>
    <col min="12797" max="12797" width="8.7109375" style="13" bestFit="1" customWidth="1"/>
    <col min="12798" max="12798" width="5.7109375" style="13" bestFit="1" customWidth="1"/>
    <col min="12799" max="12799" width="9.28515625" style="13" bestFit="1" customWidth="1"/>
    <col min="12800" max="12800" width="5.7109375" style="13" bestFit="1" customWidth="1"/>
    <col min="12801" max="12801" width="9.28515625" style="13" bestFit="1" customWidth="1"/>
    <col min="12802" max="12802" width="6.5703125" style="13" bestFit="1" customWidth="1"/>
    <col min="12803" max="12803" width="10.5703125" style="13" bestFit="1" customWidth="1"/>
    <col min="12804" max="13049" width="9.140625" style="13"/>
    <col min="13050" max="13050" width="4.7109375" style="13" bestFit="1" customWidth="1"/>
    <col min="13051" max="13051" width="29.28515625" style="13" bestFit="1" customWidth="1"/>
    <col min="13052" max="13052" width="5.7109375" style="13" bestFit="1" customWidth="1"/>
    <col min="13053" max="13053" width="8.7109375" style="13" bestFit="1" customWidth="1"/>
    <col min="13054" max="13054" width="5.7109375" style="13" bestFit="1" customWidth="1"/>
    <col min="13055" max="13055" width="9.28515625" style="13" bestFit="1" customWidth="1"/>
    <col min="13056" max="13056" width="5.7109375" style="13" bestFit="1" customWidth="1"/>
    <col min="13057" max="13057" width="9.28515625" style="13" bestFit="1" customWidth="1"/>
    <col min="13058" max="13058" width="6.5703125" style="13" bestFit="1" customWidth="1"/>
    <col min="13059" max="13059" width="10.5703125" style="13" bestFit="1" customWidth="1"/>
    <col min="13060" max="13305" width="9.140625" style="13"/>
    <col min="13306" max="13306" width="4.7109375" style="13" bestFit="1" customWidth="1"/>
    <col min="13307" max="13307" width="29.28515625" style="13" bestFit="1" customWidth="1"/>
    <col min="13308" max="13308" width="5.7109375" style="13" bestFit="1" customWidth="1"/>
    <col min="13309" max="13309" width="8.7109375" style="13" bestFit="1" customWidth="1"/>
    <col min="13310" max="13310" width="5.7109375" style="13" bestFit="1" customWidth="1"/>
    <col min="13311" max="13311" width="9.28515625" style="13" bestFit="1" customWidth="1"/>
    <col min="13312" max="13312" width="5.7109375" style="13" bestFit="1" customWidth="1"/>
    <col min="13313" max="13313" width="9.28515625" style="13" bestFit="1" customWidth="1"/>
    <col min="13314" max="13314" width="6.5703125" style="13" bestFit="1" customWidth="1"/>
    <col min="13315" max="13315" width="10.5703125" style="13" bestFit="1" customWidth="1"/>
    <col min="13316" max="13561" width="9.140625" style="13"/>
    <col min="13562" max="13562" width="4.7109375" style="13" bestFit="1" customWidth="1"/>
    <col min="13563" max="13563" width="29.28515625" style="13" bestFit="1" customWidth="1"/>
    <col min="13564" max="13564" width="5.7109375" style="13" bestFit="1" customWidth="1"/>
    <col min="13565" max="13565" width="8.7109375" style="13" bestFit="1" customWidth="1"/>
    <col min="13566" max="13566" width="5.7109375" style="13" bestFit="1" customWidth="1"/>
    <col min="13567" max="13567" width="9.28515625" style="13" bestFit="1" customWidth="1"/>
    <col min="13568" max="13568" width="5.7109375" style="13" bestFit="1" customWidth="1"/>
    <col min="13569" max="13569" width="9.28515625" style="13" bestFit="1" customWidth="1"/>
    <col min="13570" max="13570" width="6.5703125" style="13" bestFit="1" customWidth="1"/>
    <col min="13571" max="13571" width="10.5703125" style="13" bestFit="1" customWidth="1"/>
    <col min="13572" max="13817" width="9.140625" style="13"/>
    <col min="13818" max="13818" width="4.7109375" style="13" bestFit="1" customWidth="1"/>
    <col min="13819" max="13819" width="29.28515625" style="13" bestFit="1" customWidth="1"/>
    <col min="13820" max="13820" width="5.7109375" style="13" bestFit="1" customWidth="1"/>
    <col min="13821" max="13821" width="8.7109375" style="13" bestFit="1" customWidth="1"/>
    <col min="13822" max="13822" width="5.7109375" style="13" bestFit="1" customWidth="1"/>
    <col min="13823" max="13823" width="9.28515625" style="13" bestFit="1" customWidth="1"/>
    <col min="13824" max="13824" width="5.7109375" style="13" bestFit="1" customWidth="1"/>
    <col min="13825" max="13825" width="9.28515625" style="13" bestFit="1" customWidth="1"/>
    <col min="13826" max="13826" width="6.5703125" style="13" bestFit="1" customWidth="1"/>
    <col min="13827" max="13827" width="10.5703125" style="13" bestFit="1" customWidth="1"/>
    <col min="13828" max="14073" width="9.140625" style="13"/>
    <col min="14074" max="14074" width="4.7109375" style="13" bestFit="1" customWidth="1"/>
    <col min="14075" max="14075" width="29.28515625" style="13" bestFit="1" customWidth="1"/>
    <col min="14076" max="14076" width="5.7109375" style="13" bestFit="1" customWidth="1"/>
    <col min="14077" max="14077" width="8.7109375" style="13" bestFit="1" customWidth="1"/>
    <col min="14078" max="14078" width="5.7109375" style="13" bestFit="1" customWidth="1"/>
    <col min="14079" max="14079" width="9.28515625" style="13" bestFit="1" customWidth="1"/>
    <col min="14080" max="14080" width="5.7109375" style="13" bestFit="1" customWidth="1"/>
    <col min="14081" max="14081" width="9.28515625" style="13" bestFit="1" customWidth="1"/>
    <col min="14082" max="14082" width="6.5703125" style="13" bestFit="1" customWidth="1"/>
    <col min="14083" max="14083" width="10.5703125" style="13" bestFit="1" customWidth="1"/>
    <col min="14084" max="14329" width="9.140625" style="13"/>
    <col min="14330" max="14330" width="4.7109375" style="13" bestFit="1" customWidth="1"/>
    <col min="14331" max="14331" width="29.28515625" style="13" bestFit="1" customWidth="1"/>
    <col min="14332" max="14332" width="5.7109375" style="13" bestFit="1" customWidth="1"/>
    <col min="14333" max="14333" width="8.7109375" style="13" bestFit="1" customWidth="1"/>
    <col min="14334" max="14334" width="5.7109375" style="13" bestFit="1" customWidth="1"/>
    <col min="14335" max="14335" width="9.28515625" style="13" bestFit="1" customWidth="1"/>
    <col min="14336" max="14336" width="5.7109375" style="13" bestFit="1" customWidth="1"/>
    <col min="14337" max="14337" width="9.28515625" style="13" bestFit="1" customWidth="1"/>
    <col min="14338" max="14338" width="6.5703125" style="13" bestFit="1" customWidth="1"/>
    <col min="14339" max="14339" width="10.5703125" style="13" bestFit="1" customWidth="1"/>
    <col min="14340" max="14585" width="9.140625" style="13"/>
    <col min="14586" max="14586" width="4.7109375" style="13" bestFit="1" customWidth="1"/>
    <col min="14587" max="14587" width="29.28515625" style="13" bestFit="1" customWidth="1"/>
    <col min="14588" max="14588" width="5.7109375" style="13" bestFit="1" customWidth="1"/>
    <col min="14589" max="14589" width="8.7109375" style="13" bestFit="1" customWidth="1"/>
    <col min="14590" max="14590" width="5.7109375" style="13" bestFit="1" customWidth="1"/>
    <col min="14591" max="14591" width="9.28515625" style="13" bestFit="1" customWidth="1"/>
    <col min="14592" max="14592" width="5.7109375" style="13" bestFit="1" customWidth="1"/>
    <col min="14593" max="14593" width="9.28515625" style="13" bestFit="1" customWidth="1"/>
    <col min="14594" max="14594" width="6.5703125" style="13" bestFit="1" customWidth="1"/>
    <col min="14595" max="14595" width="10.5703125" style="13" bestFit="1" customWidth="1"/>
    <col min="14596" max="14841" width="9.140625" style="13"/>
    <col min="14842" max="14842" width="4.7109375" style="13" bestFit="1" customWidth="1"/>
    <col min="14843" max="14843" width="29.28515625" style="13" bestFit="1" customWidth="1"/>
    <col min="14844" max="14844" width="5.7109375" style="13" bestFit="1" customWidth="1"/>
    <col min="14845" max="14845" width="8.7109375" style="13" bestFit="1" customWidth="1"/>
    <col min="14846" max="14846" width="5.7109375" style="13" bestFit="1" customWidth="1"/>
    <col min="14847" max="14847" width="9.28515625" style="13" bestFit="1" customWidth="1"/>
    <col min="14848" max="14848" width="5.7109375" style="13" bestFit="1" customWidth="1"/>
    <col min="14849" max="14849" width="9.28515625" style="13" bestFit="1" customWidth="1"/>
    <col min="14850" max="14850" width="6.5703125" style="13" bestFit="1" customWidth="1"/>
    <col min="14851" max="14851" width="10.5703125" style="13" bestFit="1" customWidth="1"/>
    <col min="14852" max="15097" width="9.140625" style="13"/>
    <col min="15098" max="15098" width="4.7109375" style="13" bestFit="1" customWidth="1"/>
    <col min="15099" max="15099" width="29.28515625" style="13" bestFit="1" customWidth="1"/>
    <col min="15100" max="15100" width="5.7109375" style="13" bestFit="1" customWidth="1"/>
    <col min="15101" max="15101" width="8.7109375" style="13" bestFit="1" customWidth="1"/>
    <col min="15102" max="15102" width="5.7109375" style="13" bestFit="1" customWidth="1"/>
    <col min="15103" max="15103" width="9.28515625" style="13" bestFit="1" customWidth="1"/>
    <col min="15104" max="15104" width="5.7109375" style="13" bestFit="1" customWidth="1"/>
    <col min="15105" max="15105" width="9.28515625" style="13" bestFit="1" customWidth="1"/>
    <col min="15106" max="15106" width="6.5703125" style="13" bestFit="1" customWidth="1"/>
    <col min="15107" max="15107" width="10.5703125" style="13" bestFit="1" customWidth="1"/>
    <col min="15108" max="15353" width="9.140625" style="13"/>
    <col min="15354" max="15354" width="4.7109375" style="13" bestFit="1" customWidth="1"/>
    <col min="15355" max="15355" width="29.28515625" style="13" bestFit="1" customWidth="1"/>
    <col min="15356" max="15356" width="5.7109375" style="13" bestFit="1" customWidth="1"/>
    <col min="15357" max="15357" width="8.7109375" style="13" bestFit="1" customWidth="1"/>
    <col min="15358" max="15358" width="5.7109375" style="13" bestFit="1" customWidth="1"/>
    <col min="15359" max="15359" width="9.28515625" style="13" bestFit="1" customWidth="1"/>
    <col min="15360" max="15360" width="5.7109375" style="13" bestFit="1" customWidth="1"/>
    <col min="15361" max="15361" width="9.28515625" style="13" bestFit="1" customWidth="1"/>
    <col min="15362" max="15362" width="6.5703125" style="13" bestFit="1" customWidth="1"/>
    <col min="15363" max="15363" width="10.5703125" style="13" bestFit="1" customWidth="1"/>
    <col min="15364" max="15609" width="9.140625" style="13"/>
    <col min="15610" max="15610" width="4.7109375" style="13" bestFit="1" customWidth="1"/>
    <col min="15611" max="15611" width="29.28515625" style="13" bestFit="1" customWidth="1"/>
    <col min="15612" max="15612" width="5.7109375" style="13" bestFit="1" customWidth="1"/>
    <col min="15613" max="15613" width="8.7109375" style="13" bestFit="1" customWidth="1"/>
    <col min="15614" max="15614" width="5.7109375" style="13" bestFit="1" customWidth="1"/>
    <col min="15615" max="15615" width="9.28515625" style="13" bestFit="1" customWidth="1"/>
    <col min="15616" max="15616" width="5.7109375" style="13" bestFit="1" customWidth="1"/>
    <col min="15617" max="15617" width="9.28515625" style="13" bestFit="1" customWidth="1"/>
    <col min="15618" max="15618" width="6.5703125" style="13" bestFit="1" customWidth="1"/>
    <col min="15619" max="15619" width="10.5703125" style="13" bestFit="1" customWidth="1"/>
    <col min="15620" max="15865" width="9.140625" style="13"/>
    <col min="15866" max="15866" width="4.7109375" style="13" bestFit="1" customWidth="1"/>
    <col min="15867" max="15867" width="29.28515625" style="13" bestFit="1" customWidth="1"/>
    <col min="15868" max="15868" width="5.7109375" style="13" bestFit="1" customWidth="1"/>
    <col min="15869" max="15869" width="8.7109375" style="13" bestFit="1" customWidth="1"/>
    <col min="15870" max="15870" width="5.7109375" style="13" bestFit="1" customWidth="1"/>
    <col min="15871" max="15871" width="9.28515625" style="13" bestFit="1" customWidth="1"/>
    <col min="15872" max="15872" width="5.7109375" style="13" bestFit="1" customWidth="1"/>
    <col min="15873" max="15873" width="9.28515625" style="13" bestFit="1" customWidth="1"/>
    <col min="15874" max="15874" width="6.5703125" style="13" bestFit="1" customWidth="1"/>
    <col min="15875" max="15875" width="10.5703125" style="13" bestFit="1" customWidth="1"/>
    <col min="15876" max="16121" width="9.140625" style="13"/>
    <col min="16122" max="16122" width="4.7109375" style="13" bestFit="1" customWidth="1"/>
    <col min="16123" max="16123" width="29.28515625" style="13" bestFit="1" customWidth="1"/>
    <col min="16124" max="16124" width="5.7109375" style="13" bestFit="1" customWidth="1"/>
    <col min="16125" max="16125" width="8.7109375" style="13" bestFit="1" customWidth="1"/>
    <col min="16126" max="16126" width="5.7109375" style="13" bestFit="1" customWidth="1"/>
    <col min="16127" max="16127" width="9.28515625" style="13" bestFit="1" customWidth="1"/>
    <col min="16128" max="16128" width="5.7109375" style="13" bestFit="1" customWidth="1"/>
    <col min="16129" max="16129" width="9.28515625" style="13" bestFit="1" customWidth="1"/>
    <col min="16130" max="16130" width="6.5703125" style="13" bestFit="1" customWidth="1"/>
    <col min="16131" max="16131" width="10.5703125" style="13" bestFit="1" customWidth="1"/>
    <col min="16132" max="16384" width="9.140625" style="13"/>
  </cols>
  <sheetData>
    <row r="1" spans="1:10" ht="23.25" customHeight="1" thickBot="1" x14ac:dyDescent="0.25">
      <c r="A1" s="185" t="s">
        <v>79</v>
      </c>
      <c r="B1" s="186"/>
      <c r="C1" s="186"/>
      <c r="D1" s="186"/>
      <c r="E1" s="186"/>
      <c r="F1" s="186"/>
      <c r="G1" s="186"/>
      <c r="H1" s="186"/>
      <c r="I1" s="186"/>
      <c r="J1" s="187"/>
    </row>
    <row r="2" spans="1:10" ht="13.5" thickBot="1" x14ac:dyDescent="0.25">
      <c r="A2" s="100"/>
      <c r="F2" s="13"/>
      <c r="G2" s="13"/>
      <c r="H2" s="13"/>
      <c r="I2" s="13"/>
      <c r="J2" s="13"/>
    </row>
    <row r="3" spans="1:10" ht="15" x14ac:dyDescent="0.2">
      <c r="A3" s="203" t="s">
        <v>62</v>
      </c>
      <c r="B3" s="204"/>
      <c r="C3" s="191" t="s">
        <v>67</v>
      </c>
      <c r="D3" s="191"/>
      <c r="E3" s="191"/>
      <c r="F3" s="191"/>
      <c r="G3" s="191"/>
      <c r="H3" s="191"/>
      <c r="I3" s="191"/>
      <c r="J3" s="192"/>
    </row>
    <row r="4" spans="1:10" ht="15" x14ac:dyDescent="0.2">
      <c r="A4" s="201" t="s">
        <v>63</v>
      </c>
      <c r="B4" s="202"/>
      <c r="C4" s="193" t="s">
        <v>68</v>
      </c>
      <c r="D4" s="193"/>
      <c r="E4" s="193"/>
      <c r="F4" s="193"/>
      <c r="G4" s="193"/>
      <c r="H4" s="193"/>
      <c r="I4" s="193"/>
      <c r="J4" s="194"/>
    </row>
    <row r="5" spans="1:10" ht="15" x14ac:dyDescent="0.2">
      <c r="A5" s="201" t="s">
        <v>64</v>
      </c>
      <c r="B5" s="202"/>
      <c r="C5" s="193" t="s">
        <v>70</v>
      </c>
      <c r="D5" s="193"/>
      <c r="E5" s="193"/>
      <c r="F5" s="193"/>
      <c r="G5" s="193"/>
      <c r="H5" s="193"/>
      <c r="I5" s="193"/>
      <c r="J5" s="194"/>
    </row>
    <row r="6" spans="1:10" ht="15" x14ac:dyDescent="0.2">
      <c r="A6" s="201" t="s">
        <v>69</v>
      </c>
      <c r="B6" s="202"/>
      <c r="C6" s="195">
        <f>'7 de abril'!C7</f>
        <v>3567.53</v>
      </c>
      <c r="D6" s="195"/>
      <c r="E6" s="195"/>
      <c r="F6" s="195"/>
      <c r="G6" s="195"/>
      <c r="H6" s="195"/>
      <c r="I6" s="195"/>
      <c r="J6" s="196"/>
    </row>
    <row r="7" spans="1:10" ht="15.75" thickBot="1" x14ac:dyDescent="0.25">
      <c r="A7" s="199" t="s">
        <v>65</v>
      </c>
      <c r="B7" s="200"/>
      <c r="C7" s="197" t="s">
        <v>80</v>
      </c>
      <c r="D7" s="197"/>
      <c r="E7" s="197"/>
      <c r="F7" s="197"/>
      <c r="G7" s="197"/>
      <c r="H7" s="197"/>
      <c r="I7" s="197"/>
      <c r="J7" s="198"/>
    </row>
    <row r="8" spans="1:10" ht="13.5" thickBot="1" x14ac:dyDescent="0.25">
      <c r="A8" s="100"/>
      <c r="B8" s="100"/>
      <c r="C8" s="101"/>
      <c r="D8" s="101"/>
      <c r="E8" s="104"/>
      <c r="F8" s="105"/>
      <c r="G8" s="104"/>
      <c r="H8" s="106"/>
      <c r="I8" s="106"/>
      <c r="J8" s="106"/>
    </row>
    <row r="9" spans="1:10" ht="15.75" thickBot="1" x14ac:dyDescent="0.25">
      <c r="A9" s="107"/>
      <c r="B9" s="107"/>
      <c r="C9" s="107"/>
      <c r="D9" s="107"/>
      <c r="E9" s="188" t="s">
        <v>74</v>
      </c>
      <c r="F9" s="189"/>
      <c r="G9" s="189"/>
      <c r="H9" s="189"/>
      <c r="I9" s="189"/>
      <c r="J9" s="190"/>
    </row>
    <row r="10" spans="1:10" ht="12.75" x14ac:dyDescent="0.2">
      <c r="A10" s="209" t="s">
        <v>0</v>
      </c>
      <c r="B10" s="211" t="s">
        <v>15</v>
      </c>
      <c r="C10" s="108" t="s">
        <v>75</v>
      </c>
      <c r="D10" s="108" t="s">
        <v>76</v>
      </c>
      <c r="E10" s="213">
        <v>1</v>
      </c>
      <c r="F10" s="213"/>
      <c r="G10" s="213">
        <v>2</v>
      </c>
      <c r="H10" s="213"/>
      <c r="I10" s="213">
        <v>3</v>
      </c>
      <c r="J10" s="214"/>
    </row>
    <row r="11" spans="1:10" ht="12" thickBot="1" x14ac:dyDescent="0.25">
      <c r="A11" s="210"/>
      <c r="B11" s="212"/>
      <c r="C11" s="121" t="s">
        <v>9</v>
      </c>
      <c r="D11" s="121" t="s">
        <v>0</v>
      </c>
      <c r="E11" s="121" t="s">
        <v>9</v>
      </c>
      <c r="F11" s="114" t="s">
        <v>77</v>
      </c>
      <c r="G11" s="126" t="s">
        <v>9</v>
      </c>
      <c r="H11" s="127" t="s">
        <v>77</v>
      </c>
      <c r="I11" s="126" t="s">
        <v>9</v>
      </c>
      <c r="J11" s="128" t="s">
        <v>77</v>
      </c>
    </row>
    <row r="12" spans="1:10" ht="12" thickBot="1" x14ac:dyDescent="0.25">
      <c r="A12" s="129"/>
      <c r="B12" s="129"/>
      <c r="C12" s="129"/>
      <c r="D12" s="129"/>
      <c r="E12" s="129"/>
      <c r="F12" s="130"/>
      <c r="G12" s="131"/>
      <c r="H12" s="132"/>
      <c r="I12" s="131"/>
      <c r="J12" s="132"/>
    </row>
    <row r="13" spans="1:10" x14ac:dyDescent="0.2">
      <c r="A13" s="48" t="s">
        <v>24</v>
      </c>
      <c r="B13" s="123" t="str">
        <f>'7 de abril'!B14</f>
        <v>SERVIÇOS INICIAIS</v>
      </c>
      <c r="C13" s="49">
        <f>D13/$D$19*100</f>
        <v>0.09</v>
      </c>
      <c r="D13" s="61">
        <f>'7 de abril'!I18</f>
        <v>44</v>
      </c>
      <c r="E13" s="76">
        <v>1</v>
      </c>
      <c r="F13" s="109">
        <f>$D13*E13</f>
        <v>44</v>
      </c>
      <c r="G13" s="76"/>
      <c r="H13" s="109"/>
      <c r="I13" s="76"/>
      <c r="J13" s="110"/>
    </row>
    <row r="14" spans="1:10" x14ac:dyDescent="0.2">
      <c r="A14" s="44" t="s">
        <v>28</v>
      </c>
      <c r="B14" s="124" t="str">
        <f>'7 de abril'!B20</f>
        <v>DRENAGEM PLUVIAL</v>
      </c>
      <c r="C14" s="111">
        <f>D14/$D$19*100</f>
        <v>30.72</v>
      </c>
      <c r="D14" s="32">
        <f>'7 de abril'!I26</f>
        <v>14480</v>
      </c>
      <c r="E14" s="77">
        <v>0.4</v>
      </c>
      <c r="F14" s="112">
        <f>$D14*E14</f>
        <v>5792</v>
      </c>
      <c r="G14" s="77">
        <v>0.3</v>
      </c>
      <c r="H14" s="112">
        <f>$D14*G14</f>
        <v>4344</v>
      </c>
      <c r="I14" s="77">
        <v>0.3</v>
      </c>
      <c r="J14" s="113">
        <f>$D14*I14</f>
        <v>4344</v>
      </c>
    </row>
    <row r="15" spans="1:10" x14ac:dyDescent="0.2">
      <c r="A15" s="44" t="s">
        <v>34</v>
      </c>
      <c r="B15" s="124" t="str">
        <f>'7 de abril'!B28</f>
        <v>MEIO-FIOS</v>
      </c>
      <c r="C15" s="111">
        <f>D15/$D$19*100</f>
        <v>11.69</v>
      </c>
      <c r="D15" s="32">
        <f>'7 de abril'!I31</f>
        <v>5508</v>
      </c>
      <c r="E15" s="77">
        <v>0.5</v>
      </c>
      <c r="F15" s="112">
        <f>$D15*E15</f>
        <v>2754</v>
      </c>
      <c r="G15" s="77">
        <v>0.25</v>
      </c>
      <c r="H15" s="112">
        <f>$D15*G15</f>
        <v>1377</v>
      </c>
      <c r="I15" s="77">
        <v>0.25</v>
      </c>
      <c r="J15" s="113">
        <f>$D15*I15</f>
        <v>1377</v>
      </c>
    </row>
    <row r="16" spans="1:10" x14ac:dyDescent="0.2">
      <c r="A16" s="44" t="s">
        <v>36</v>
      </c>
      <c r="B16" s="124" t="str">
        <f>'7 de abril'!B33</f>
        <v>PAVIMENTAÇÕES</v>
      </c>
      <c r="C16" s="111">
        <f>D16/$D$19*100</f>
        <v>55.38</v>
      </c>
      <c r="D16" s="32">
        <f>'7 de abril'!I38</f>
        <v>26101.88</v>
      </c>
      <c r="E16" s="77">
        <v>0.3</v>
      </c>
      <c r="F16" s="112">
        <f>$D16*E16</f>
        <v>7830.56</v>
      </c>
      <c r="G16" s="77">
        <v>0.3</v>
      </c>
      <c r="H16" s="112">
        <f>$D16*G16</f>
        <v>7830.56</v>
      </c>
      <c r="I16" s="77">
        <v>0.4</v>
      </c>
      <c r="J16" s="113">
        <f>$D16*I16</f>
        <v>10440.75</v>
      </c>
    </row>
    <row r="17" spans="1:10" ht="12" thickBot="1" x14ac:dyDescent="0.25">
      <c r="A17" s="45" t="s">
        <v>47</v>
      </c>
      <c r="B17" s="125" t="str">
        <f>'7 de abril'!B40</f>
        <v xml:space="preserve">SINALIZAÇÃO VERTICAL </v>
      </c>
      <c r="C17" s="50">
        <f>D17/$D$19*100</f>
        <v>2.12</v>
      </c>
      <c r="D17" s="54">
        <f>'7 de abril'!I42</f>
        <v>1000</v>
      </c>
      <c r="E17" s="122"/>
      <c r="F17" s="114"/>
      <c r="G17" s="122"/>
      <c r="H17" s="114"/>
      <c r="I17" s="122">
        <v>1</v>
      </c>
      <c r="J17" s="115">
        <f>$D17*I17</f>
        <v>1000</v>
      </c>
    </row>
    <row r="18" spans="1:10" ht="12" thickBot="1" x14ac:dyDescent="0.25">
      <c r="A18" s="116"/>
      <c r="B18" s="116"/>
      <c r="C18" s="117"/>
      <c r="D18" s="118"/>
      <c r="E18" s="119"/>
      <c r="F18" s="120"/>
      <c r="G18" s="119"/>
      <c r="H18" s="120"/>
      <c r="I18" s="119"/>
      <c r="J18" s="120"/>
    </row>
    <row r="19" spans="1:10" x14ac:dyDescent="0.2">
      <c r="A19" s="205" t="s">
        <v>78</v>
      </c>
      <c r="B19" s="206"/>
      <c r="C19" s="49">
        <f>SUM(C13:C17)</f>
        <v>100</v>
      </c>
      <c r="D19" s="61">
        <f>SUM(D13:D17)</f>
        <v>47133.88</v>
      </c>
      <c r="E19" s="49">
        <f>F$19/$D$19*100</f>
        <v>34.840000000000003</v>
      </c>
      <c r="F19" s="109">
        <f>SUM(F13:F17)</f>
        <v>16420.560000000001</v>
      </c>
      <c r="G19" s="49">
        <f>H$19/$D$19*100</f>
        <v>28.75</v>
      </c>
      <c r="H19" s="109">
        <f>SUM(H14:H17)</f>
        <v>13551.56</v>
      </c>
      <c r="I19" s="49">
        <f>J$19/$D$19*100</f>
        <v>36.409999999999997</v>
      </c>
      <c r="J19" s="110">
        <f>SUM(J13:J17)</f>
        <v>17161.75</v>
      </c>
    </row>
    <row r="20" spans="1:10" ht="12" thickBot="1" x14ac:dyDescent="0.25">
      <c r="A20" s="207"/>
      <c r="B20" s="208"/>
      <c r="C20" s="50">
        <f>D$19/$D$20*100</f>
        <v>100</v>
      </c>
      <c r="D20" s="54">
        <f>D19</f>
        <v>47133.88</v>
      </c>
      <c r="E20" s="50">
        <f>E19</f>
        <v>34.840000000000003</v>
      </c>
      <c r="F20" s="114">
        <f>F19</f>
        <v>16420.560000000001</v>
      </c>
      <c r="G20" s="50">
        <f>E20+G19</f>
        <v>63.59</v>
      </c>
      <c r="H20" s="114">
        <f>F20+H19</f>
        <v>29972.12</v>
      </c>
      <c r="I20" s="50">
        <f>G20+I19</f>
        <v>100</v>
      </c>
      <c r="J20" s="115">
        <f>H20+J19</f>
        <v>47133.87</v>
      </c>
    </row>
  </sheetData>
  <mergeCells count="18">
    <mergeCell ref="I10:J10"/>
    <mergeCell ref="A19:B20"/>
    <mergeCell ref="A10:A11"/>
    <mergeCell ref="B10:B11"/>
    <mergeCell ref="E10:F10"/>
    <mergeCell ref="G10:H10"/>
    <mergeCell ref="A1:J1"/>
    <mergeCell ref="E9:J9"/>
    <mergeCell ref="C3:J3"/>
    <mergeCell ref="C4:J4"/>
    <mergeCell ref="C5:J5"/>
    <mergeCell ref="C6:J6"/>
    <mergeCell ref="C7:J7"/>
    <mergeCell ref="A7:B7"/>
    <mergeCell ref="A6:B6"/>
    <mergeCell ref="A5:B5"/>
    <mergeCell ref="A4:B4"/>
    <mergeCell ref="A3:B3"/>
  </mergeCells>
  <phoneticPr fontId="0" type="noConversion"/>
  <printOptions horizontalCentered="1" verticalCentered="1"/>
  <pageMargins left="0.98425196850393704" right="0.39370078740157483" top="1.7716535433070866" bottom="0.98425196850393704" header="0" footer="0"/>
  <pageSetup paperSize="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7 de abril</vt:lpstr>
      <vt:lpstr>Cron.</vt:lpstr>
      <vt:lpstr>'7 de abril'!Area_de_impressao</vt:lpstr>
    </vt:vector>
  </TitlesOfParts>
  <Company>AMMOC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RONALDO</dc:creator>
  <cp:lastModifiedBy>ANA-JULIA</cp:lastModifiedBy>
  <cp:lastPrinted>2012-08-15T19:14:16Z</cp:lastPrinted>
  <dcterms:created xsi:type="dcterms:W3CDTF">1999-12-15T10:08:06Z</dcterms:created>
  <dcterms:modified xsi:type="dcterms:W3CDTF">2012-08-15T19:14:18Z</dcterms:modified>
</cp:coreProperties>
</file>